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02"/>
  <workbookPr/>
  <mc:AlternateContent xmlns:mc="http://schemas.openxmlformats.org/markup-compatibility/2006">
    <mc:Choice Requires="x15">
      <x15ac:absPath xmlns:x15ac="http://schemas.microsoft.com/office/spreadsheetml/2010/11/ac" url="https://bppserviceslimited-my.sharepoint.com/personal/alvinkissoon_bpp_com/Documents/Desktop/"/>
    </mc:Choice>
  </mc:AlternateContent>
  <xr:revisionPtr revIDLastSave="2" documentId="13_ncr:1_{2B44C0EF-F014-4A28-B808-0AA0C0A58D00}" xr6:coauthVersionLast="47" xr6:coauthVersionMax="47" xr10:uidLastSave="{4EBD70C1-E598-4A83-99E5-53EC7A703F63}"/>
  <bookViews>
    <workbookView xWindow="-110" yWindow="-110" windowWidth="19420" windowHeight="10300" xr2:uid="{00000000-000D-0000-FFFF-FFFF00000000}"/>
  </bookViews>
  <sheets>
    <sheet name="B-S calculator" sheetId="1" r:id="rId1"/>
    <sheet name="Q1 Data" sheetId="2" r:id="rId2"/>
    <sheet name="1i(a)" sheetId="3" r:id="rId3"/>
    <sheet name="1i(b)" sheetId="4" r:id="rId4"/>
    <sheet name="1ii" sheetId="5" r:id="rId5"/>
    <sheet name="Q2 Data" sheetId="6" r:id="rId6"/>
    <sheet name="2i" sheetId="7" r:id="rId7"/>
    <sheet name="2ii" sheetId="8" r:id="rId8"/>
    <sheet name="2iii" sheetId="9" r:id="rId9"/>
    <sheet name="2iv" sheetId="10" r:id="rId10"/>
    <sheet name="2v" sheetId="11" r:id="rId11"/>
    <sheet name="Q3 Data" sheetId="23" r:id="rId12"/>
    <sheet name="3i" sheetId="24" r:id="rId13"/>
    <sheet name="3ii" sheetId="25" r:id="rId14"/>
    <sheet name="3iii" sheetId="26" r:id="rId15"/>
    <sheet name="3iv" sheetId="27" r:id="rId16"/>
    <sheet name="3v" sheetId="28" r:id="rId17"/>
    <sheet name="Q4 Data" sheetId="17" r:id="rId18"/>
    <sheet name="4i" sheetId="18" r:id="rId19"/>
    <sheet name="4ii" sheetId="19" r:id="rId20"/>
    <sheet name="4iii" sheetId="20" r:id="rId21"/>
    <sheet name="4iv" sheetId="21" r:id="rId22"/>
    <sheet name="4v" sheetId="22" r:id="rId2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0" l="1"/>
  <c r="C16" i="1"/>
  <c r="C18" i="1" s="1"/>
  <c r="C15" i="1"/>
  <c r="C17" i="1" s="1"/>
  <c r="C14" i="1"/>
  <c r="C13" i="1"/>
  <c r="C21" i="1" l="1"/>
  <c r="C22" i="1"/>
</calcChain>
</file>

<file path=xl/sharedStrings.xml><?xml version="1.0" encoding="utf-8"?>
<sst xmlns="http://schemas.openxmlformats.org/spreadsheetml/2006/main" count="112" uniqueCount="71">
  <si>
    <t>You can copy this calculator and use it in your workings if you wish</t>
  </si>
  <si>
    <t>Black-Scholes calculator</t>
  </si>
  <si>
    <t>Parameters</t>
  </si>
  <si>
    <t>Share price</t>
  </si>
  <si>
    <t>Strike price</t>
  </si>
  <si>
    <t>Maturity</t>
  </si>
  <si>
    <t>Risk-free rate</t>
  </si>
  <si>
    <t>Volatility</t>
  </si>
  <si>
    <t>Calculations</t>
  </si>
  <si>
    <t>Present value of strike</t>
  </si>
  <si>
    <r>
      <t>s</t>
    </r>
    <r>
      <rPr>
        <sz val="11"/>
        <color theme="1"/>
        <rFont val="Calibri"/>
        <family val="2"/>
        <scheme val="minor"/>
      </rPr>
      <t>*t^.5</t>
    </r>
  </si>
  <si>
    <t>d1</t>
  </si>
  <si>
    <t>d2</t>
  </si>
  <si>
    <t>N(d1)</t>
  </si>
  <si>
    <t>N(d2)</t>
  </si>
  <si>
    <t>Option values</t>
  </si>
  <si>
    <t>Value of Put option</t>
  </si>
  <si>
    <t>Value of Call option</t>
  </si>
  <si>
    <t>Cumulative claim payments</t>
  </si>
  <si>
    <t>Development Year</t>
  </si>
  <si>
    <t>Accident Year</t>
  </si>
  <si>
    <t>Cumulative claim numbers</t>
  </si>
  <si>
    <t>Reserve</t>
  </si>
  <si>
    <t>Comments:</t>
  </si>
  <si>
    <t>Option data</t>
  </si>
  <si>
    <t>Option</t>
  </si>
  <si>
    <t>Type</t>
  </si>
  <si>
    <t>Underlying share</t>
  </si>
  <si>
    <t>Number held</t>
  </si>
  <si>
    <t>Strike Price ($)</t>
  </si>
  <si>
    <t>Time to maturity (months)</t>
  </si>
  <si>
    <t>Price ($)</t>
  </si>
  <si>
    <t>Option A</t>
  </si>
  <si>
    <t>European put</t>
  </si>
  <si>
    <t>Share E</t>
  </si>
  <si>
    <t>X</t>
  </si>
  <si>
    <t>Option B</t>
  </si>
  <si>
    <t>Share F</t>
  </si>
  <si>
    <t>Z</t>
  </si>
  <si>
    <t>Option C</t>
  </si>
  <si>
    <t>European call</t>
  </si>
  <si>
    <t>Option D</t>
  </si>
  <si>
    <t>Share data</t>
  </si>
  <si>
    <t>Share</t>
  </si>
  <si>
    <t>Y</t>
  </si>
  <si>
    <t>X =</t>
  </si>
  <si>
    <t xml:space="preserve">Y = </t>
  </si>
  <si>
    <t>Z =</t>
  </si>
  <si>
    <t>Total portfolio value ($)</t>
  </si>
  <si>
    <t>Final portfolio</t>
  </si>
  <si>
    <t>Change in portfolio value</t>
  </si>
  <si>
    <t>Annually compounded spot rates R(0,t)</t>
  </si>
  <si>
    <t>t =</t>
  </si>
  <si>
    <t>Country A</t>
  </si>
  <si>
    <t>Country B</t>
  </si>
  <si>
    <t>Country C</t>
  </si>
  <si>
    <t>Country D</t>
  </si>
  <si>
    <t>Country E</t>
  </si>
  <si>
    <t>Annually compounded forward rates r(0,t)</t>
  </si>
  <si>
    <t>Chart</t>
  </si>
  <si>
    <t>Bond prices at time t=0</t>
  </si>
  <si>
    <t>Annually compounded spot rates R(5,t+5)</t>
  </si>
  <si>
    <t>Bond prices at time t=5</t>
  </si>
  <si>
    <r>
      <t>Simulations of Z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- needed only for part (iv)</t>
    </r>
  </si>
  <si>
    <t>Time period</t>
  </si>
  <si>
    <t>Simulation</t>
  </si>
  <si>
    <t>Call option value</t>
  </si>
  <si>
    <t>Forward price</t>
  </si>
  <si>
    <t>Part (a):</t>
  </si>
  <si>
    <t>Part (b):</t>
  </si>
  <si>
    <t>Call option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</si>
</sst>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_-;\-* #,##0_-;_-* &quot;-&quot;??_-;_-@_-"/>
    <numFmt numFmtId="165" formatCode="0.0000"/>
    <numFmt numFmtId="166" formatCode="_-* #,##0.000_-;\-* #,##0.000_-;_-* &quot;-&quot;??_-;_-@_-"/>
    <numFmt numFmtId="167" formatCode="0.000"/>
    <numFmt numFmtId="168" formatCode="0.0"/>
    <numFmt numFmtId="169" formatCode="0.0%"/>
    <numFmt numFmtId="170" formatCode="_-* #,##0.0_-;\-* #,##0.0_-;_-* &quot;-&quot;??_-;_-@_-"/>
  </numFmts>
  <fonts count="9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0" fontId="3" fillId="0" borderId="0"/>
    <xf numFmtId="9" fontId="7" fillId="0" borderId="0"/>
    <xf numFmtId="0" fontId="2" fillId="0" borderId="0"/>
    <xf numFmtId="9" fontId="2" fillId="0" borderId="0"/>
    <xf numFmtId="43" fontId="2" fillId="0" borderId="0"/>
  </cellStyleXfs>
  <cellXfs count="67">
    <xf numFmtId="0" fontId="0" fillId="0" borderId="0" xfId="0"/>
    <xf numFmtId="0" fontId="4" fillId="0" borderId="0" xfId="0" applyFont="1"/>
    <xf numFmtId="0" fontId="5" fillId="0" borderId="0" xfId="0" applyFont="1"/>
    <xf numFmtId="164" fontId="0" fillId="2" borderId="0" xfId="0" applyNumberFormat="1" applyFill="1"/>
    <xf numFmtId="10" fontId="0" fillId="2" borderId="0" xfId="0" applyNumberFormat="1" applyFill="1"/>
    <xf numFmtId="0" fontId="6" fillId="0" borderId="0" xfId="0" applyFont="1"/>
    <xf numFmtId="164" fontId="7" fillId="0" borderId="0" xfId="1" applyNumberFormat="1"/>
    <xf numFmtId="165" fontId="0" fillId="0" borderId="0" xfId="0" applyNumberFormat="1"/>
    <xf numFmtId="166" fontId="7" fillId="0" borderId="0" xfId="1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4" borderId="0" xfId="0" applyFill="1" applyAlignment="1">
      <alignment horizontal="center"/>
    </xf>
    <xf numFmtId="167" fontId="0" fillId="0" borderId="0" xfId="0" applyNumberFormat="1" applyAlignment="1">
      <alignment horizontal="center"/>
    </xf>
    <xf numFmtId="9" fontId="7" fillId="0" borderId="0" xfId="6" applyAlignment="1">
      <alignment horizontal="center"/>
    </xf>
    <xf numFmtId="167" fontId="0" fillId="0" borderId="0" xfId="0" applyNumberFormat="1"/>
    <xf numFmtId="0" fontId="4" fillId="0" borderId="0" xfId="7" applyFont="1"/>
    <xf numFmtId="0" fontId="2" fillId="0" borderId="0" xfId="7"/>
    <xf numFmtId="0" fontId="2" fillId="0" borderId="4" xfId="7" applyBorder="1"/>
    <xf numFmtId="0" fontId="2" fillId="0" borderId="1" xfId="7" applyBorder="1"/>
    <xf numFmtId="0" fontId="2" fillId="0" borderId="2" xfId="7" applyBorder="1"/>
    <xf numFmtId="0" fontId="2" fillId="0" borderId="3" xfId="7" applyBorder="1"/>
    <xf numFmtId="169" fontId="2" fillId="0" borderId="0" xfId="8" applyNumberFormat="1"/>
    <xf numFmtId="169" fontId="2" fillId="5" borderId="0" xfId="8" applyNumberFormat="1" applyFill="1"/>
    <xf numFmtId="164" fontId="2" fillId="0" borderId="0" xfId="9" applyNumberFormat="1"/>
    <xf numFmtId="166" fontId="2" fillId="0" borderId="0" xfId="9" applyNumberFormat="1"/>
    <xf numFmtId="170" fontId="2" fillId="5" borderId="4" xfId="9" applyNumberFormat="1" applyFill="1" applyBorder="1"/>
    <xf numFmtId="164" fontId="7" fillId="3" borderId="5" xfId="1" applyNumberFormat="1" applyFill="1" applyBorder="1"/>
    <xf numFmtId="166" fontId="0" fillId="3" borderId="5" xfId="0" applyNumberFormat="1" applyFill="1" applyBorder="1"/>
    <xf numFmtId="9" fontId="7" fillId="3" borderId="5" xfId="6" applyFill="1" applyBorder="1"/>
    <xf numFmtId="164" fontId="0" fillId="3" borderId="5" xfId="0" applyNumberFormat="1" applyFill="1" applyBorder="1" applyAlignment="1">
      <alignment horizontal="center"/>
    </xf>
    <xf numFmtId="0" fontId="0" fillId="3" borderId="0" xfId="0" applyFill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4" xfId="0" applyFill="1" applyBorder="1"/>
    <xf numFmtId="0" fontId="0" fillId="3" borderId="3" xfId="0" applyFill="1" applyBorder="1"/>
    <xf numFmtId="0" fontId="0" fillId="3" borderId="9" xfId="0" applyFill="1" applyBorder="1"/>
    <xf numFmtId="0" fontId="0" fillId="3" borderId="2" xfId="0" applyFill="1" applyBorder="1"/>
    <xf numFmtId="0" fontId="0" fillId="3" borderId="1" xfId="0" applyFill="1" applyBorder="1"/>
    <xf numFmtId="167" fontId="0" fillId="3" borderId="0" xfId="0" applyNumberFormat="1" applyFill="1"/>
    <xf numFmtId="2" fontId="0" fillId="3" borderId="5" xfId="0" applyNumberFormat="1" applyFill="1" applyBorder="1" applyAlignment="1">
      <alignment horizontal="center"/>
    </xf>
    <xf numFmtId="168" fontId="0" fillId="3" borderId="5" xfId="0" applyNumberFormat="1" applyFill="1" applyBorder="1" applyAlignment="1">
      <alignment horizontal="center"/>
    </xf>
    <xf numFmtId="0" fontId="2" fillId="5" borderId="6" xfId="7" applyFill="1" applyBorder="1"/>
    <xf numFmtId="0" fontId="2" fillId="5" borderId="7" xfId="7" applyFill="1" applyBorder="1"/>
    <xf numFmtId="0" fontId="2" fillId="5" borderId="8" xfId="7" applyFill="1" applyBorder="1"/>
    <xf numFmtId="0" fontId="2" fillId="5" borderId="4" xfId="7" applyFill="1" applyBorder="1"/>
    <xf numFmtId="0" fontId="2" fillId="5" borderId="0" xfId="7" applyFill="1"/>
    <xf numFmtId="0" fontId="2" fillId="5" borderId="3" xfId="7" applyFill="1" applyBorder="1"/>
    <xf numFmtId="0" fontId="2" fillId="5" borderId="9" xfId="7" applyFill="1" applyBorder="1"/>
    <xf numFmtId="0" fontId="2" fillId="5" borderId="2" xfId="7" applyFill="1" applyBorder="1"/>
    <xf numFmtId="0" fontId="2" fillId="5" borderId="1" xfId="7" applyFill="1" applyBorder="1"/>
    <xf numFmtId="0" fontId="2" fillId="3" borderId="6" xfId="7" applyFill="1" applyBorder="1" applyAlignment="1">
      <alignment vertical="top"/>
    </xf>
    <xf numFmtId="0" fontId="2" fillId="3" borderId="7" xfId="7" applyFill="1" applyBorder="1" applyAlignment="1">
      <alignment vertical="top"/>
    </xf>
    <xf numFmtId="0" fontId="2" fillId="3" borderId="8" xfId="7" applyFill="1" applyBorder="1" applyAlignment="1">
      <alignment vertical="top"/>
    </xf>
    <xf numFmtId="0" fontId="2" fillId="3" borderId="4" xfId="7" applyFill="1" applyBorder="1" applyAlignment="1">
      <alignment vertical="top"/>
    </xf>
    <xf numFmtId="0" fontId="2" fillId="3" borderId="0" xfId="7" applyFill="1" applyAlignment="1">
      <alignment vertical="top"/>
    </xf>
    <xf numFmtId="0" fontId="2" fillId="3" borderId="3" xfId="7" applyFill="1" applyBorder="1" applyAlignment="1">
      <alignment vertical="top"/>
    </xf>
    <xf numFmtId="0" fontId="2" fillId="3" borderId="9" xfId="7" applyFill="1" applyBorder="1" applyAlignment="1">
      <alignment vertical="top"/>
    </xf>
    <xf numFmtId="0" fontId="2" fillId="3" borderId="2" xfId="7" applyFill="1" applyBorder="1" applyAlignment="1">
      <alignment vertical="top"/>
    </xf>
    <xf numFmtId="0" fontId="2" fillId="3" borderId="1" xfId="7" applyFill="1" applyBorder="1" applyAlignment="1">
      <alignment vertical="top"/>
    </xf>
    <xf numFmtId="43" fontId="0" fillId="3" borderId="5" xfId="0" applyNumberFormat="1" applyFill="1" applyBorder="1"/>
    <xf numFmtId="2" fontId="0" fillId="3" borderId="5" xfId="0" applyNumberFormat="1" applyFill="1" applyBorder="1"/>
    <xf numFmtId="2" fontId="0" fillId="3" borderId="4" xfId="0" applyNumberFormat="1" applyFill="1" applyBorder="1"/>
    <xf numFmtId="168" fontId="0" fillId="3" borderId="5" xfId="0" applyNumberFormat="1" applyFill="1" applyBorder="1"/>
  </cellXfs>
  <cellStyles count="10">
    <cellStyle name="Comma" xfId="1" builtinId="3"/>
    <cellStyle name="Comma 2" xfId="2" xr:uid="{00000000-0005-0000-0000-000001000000}"/>
    <cellStyle name="Comma 3" xfId="3" xr:uid="{00000000-0005-0000-0000-000002000000}"/>
    <cellStyle name="Comma 4" xfId="4" xr:uid="{00000000-0005-0000-0000-000003000000}"/>
    <cellStyle name="Comma 5" xfId="9" xr:uid="{F86F96D2-5D2C-45BB-BF6E-C6DD6DAF7C7C}"/>
    <cellStyle name="Normal" xfId="0" builtinId="0"/>
    <cellStyle name="Normal 2" xfId="7" xr:uid="{148820E9-4E1A-4770-B992-5FE1D22680AC}"/>
    <cellStyle name="Normal 4" xfId="5" xr:uid="{00000000-0005-0000-0000-000005000000}"/>
    <cellStyle name="Per cent" xfId="6" builtinId="5"/>
    <cellStyle name="Percent 2" xfId="8" xr:uid="{81498FDE-DFF1-4F80-B5B0-F08AF213F0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22"/>
  <sheetViews>
    <sheetView showGridLines="0" tabSelected="1" zoomScale="130" zoomScaleNormal="130" workbookViewId="0"/>
  </sheetViews>
  <sheetFormatPr defaultRowHeight="14.45"/>
  <cols>
    <col min="2" max="2" width="22.42578125" bestFit="1" customWidth="1"/>
    <col min="3" max="3" width="10.85546875" customWidth="1"/>
  </cols>
  <sheetData>
    <row r="2" spans="2:3">
      <c r="B2" s="1" t="s">
        <v>0</v>
      </c>
    </row>
    <row r="4" spans="2:3">
      <c r="B4" s="1" t="s">
        <v>1</v>
      </c>
    </row>
    <row r="5" spans="2:3">
      <c r="B5" s="2" t="s">
        <v>2</v>
      </c>
      <c r="C5" s="2"/>
    </row>
    <row r="6" spans="2:3">
      <c r="B6" t="s">
        <v>3</v>
      </c>
      <c r="C6" s="3"/>
    </row>
    <row r="7" spans="2:3">
      <c r="B7" t="s">
        <v>4</v>
      </c>
      <c r="C7" s="3"/>
    </row>
    <row r="8" spans="2:3">
      <c r="B8" t="s">
        <v>5</v>
      </c>
      <c r="C8" s="3"/>
    </row>
    <row r="9" spans="2:3">
      <c r="B9" t="s">
        <v>6</v>
      </c>
      <c r="C9" s="4"/>
    </row>
    <row r="10" spans="2:3">
      <c r="B10" s="5" t="s">
        <v>7</v>
      </c>
      <c r="C10" s="4"/>
    </row>
    <row r="12" spans="2:3">
      <c r="B12" s="2" t="s">
        <v>8</v>
      </c>
    </row>
    <row r="13" spans="2:3">
      <c r="B13" t="s">
        <v>9</v>
      </c>
      <c r="C13" s="6">
        <f>++C7*EXP(-C9*C8)</f>
        <v>0</v>
      </c>
    </row>
    <row r="14" spans="2:3">
      <c r="B14" s="5" t="s">
        <v>10</v>
      </c>
      <c r="C14" s="7">
        <f>+C10*C8^0.5</f>
        <v>0</v>
      </c>
    </row>
    <row r="15" spans="2:3">
      <c r="B15" t="s">
        <v>11</v>
      </c>
      <c r="C15" s="7" t="e">
        <f>++(LN(C6/C7)+(C9+C10*C10/2)*C8)/(C10*C8^0.5)</f>
        <v>#DIV/0!</v>
      </c>
    </row>
    <row r="16" spans="2:3">
      <c r="B16" t="s">
        <v>12</v>
      </c>
      <c r="C16" s="7" t="e">
        <f>+C15-C14</f>
        <v>#DIV/0!</v>
      </c>
    </row>
    <row r="17" spans="2:3">
      <c r="B17" s="5" t="s">
        <v>13</v>
      </c>
      <c r="C17" s="7" t="e">
        <f>_xlfn.NORM.DIST(C15,0,1,TRUE)</f>
        <v>#DIV/0!</v>
      </c>
    </row>
    <row r="18" spans="2:3">
      <c r="B18" s="5" t="s">
        <v>14</v>
      </c>
      <c r="C18" s="7" t="e">
        <f>_xlfn.NORM.DIST(C16,0,1,TRUE)</f>
        <v>#DIV/0!</v>
      </c>
    </row>
    <row r="20" spans="2:3">
      <c r="B20" s="1" t="s">
        <v>15</v>
      </c>
    </row>
    <row r="21" spans="2:3">
      <c r="B21" s="5" t="s">
        <v>16</v>
      </c>
      <c r="C21" s="8" t="e">
        <f>(C17-1)*C6-C18*C13+C13</f>
        <v>#DIV/0!</v>
      </c>
    </row>
    <row r="22" spans="2:3">
      <c r="B22" s="5" t="s">
        <v>17</v>
      </c>
      <c r="C22" s="8" t="e">
        <f>C17*C6-C18*C13</f>
        <v>#DIV/0!</v>
      </c>
    </row>
  </sheetData>
  <printOptions gridLinesSet="0"/>
  <pageMargins left="0.7" right="0.7" top="0.75" bottom="0.75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79998168889431442"/>
  </sheetPr>
  <dimension ref="B2:C6"/>
  <sheetViews>
    <sheetView showGridLines="0" zoomScale="130" zoomScaleNormal="130" workbookViewId="0"/>
  </sheetViews>
  <sheetFormatPr defaultRowHeight="14.45"/>
  <cols>
    <col min="2" max="2" width="23.28515625" customWidth="1"/>
    <col min="3" max="3" width="16" customWidth="1"/>
    <col min="4" max="4" width="9.85546875" customWidth="1"/>
  </cols>
  <sheetData>
    <row r="2" spans="2:3">
      <c r="B2" s="1" t="s">
        <v>49</v>
      </c>
    </row>
    <row r="3" spans="2:3">
      <c r="C3" s="12" t="s">
        <v>28</v>
      </c>
    </row>
    <row r="4" spans="2:3">
      <c r="B4" t="s">
        <v>32</v>
      </c>
      <c r="C4" s="44"/>
    </row>
    <row r="5" spans="2:3">
      <c r="B5" t="s">
        <v>39</v>
      </c>
      <c r="C5" s="44"/>
    </row>
    <row r="6" spans="2:3">
      <c r="B6" t="s">
        <v>34</v>
      </c>
      <c r="C6" s="12">
        <f>'Q2 Data'!C13</f>
        <v>5</v>
      </c>
    </row>
  </sheetData>
  <printOptions gridLinesSet="0"/>
  <pageMargins left="0.7" right="0.7" top="0.75" bottom="0.75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79998168889431442"/>
  </sheetPr>
  <dimension ref="B2:C2"/>
  <sheetViews>
    <sheetView showGridLines="0" zoomScale="130" zoomScaleNormal="130" workbookViewId="0"/>
  </sheetViews>
  <sheetFormatPr defaultRowHeight="14.45"/>
  <cols>
    <col min="2" max="2" width="23.28515625" customWidth="1"/>
  </cols>
  <sheetData>
    <row r="2" spans="2:3">
      <c r="B2" t="s">
        <v>50</v>
      </c>
      <c r="C2" s="43"/>
    </row>
  </sheetData>
  <printOptions gridLinesSet="0"/>
  <pageMargins left="0.7" right="0.7" top="0.75" bottom="0.75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8C796-5D1F-4724-9EA9-7A7D7721E759}">
  <sheetPr>
    <tabColor theme="9" tint="0.79998168889431442"/>
  </sheetPr>
  <dimension ref="B2:L10"/>
  <sheetViews>
    <sheetView showGridLines="0" zoomScale="130" zoomScaleNormal="130" workbookViewId="0"/>
  </sheetViews>
  <sheetFormatPr defaultColWidth="8.7109375" defaultRowHeight="14.45"/>
  <cols>
    <col min="1" max="1" width="8.85546875" style="19" customWidth="1"/>
    <col min="2" max="2" width="10.140625" style="19" bestFit="1" customWidth="1"/>
    <col min="3" max="16384" width="8.7109375" style="19"/>
  </cols>
  <sheetData>
    <row r="2" spans="2:12">
      <c r="B2" s="18" t="s">
        <v>51</v>
      </c>
    </row>
    <row r="4" spans="2:12">
      <c r="C4" s="20" t="s">
        <v>52</v>
      </c>
    </row>
    <row r="5" spans="2:12">
      <c r="B5" s="21"/>
      <c r="C5" s="22">
        <v>1</v>
      </c>
      <c r="D5" s="22">
        <v>2</v>
      </c>
      <c r="E5" s="22">
        <v>3</v>
      </c>
      <c r="F5" s="22">
        <v>4</v>
      </c>
      <c r="G5" s="22">
        <v>5</v>
      </c>
      <c r="H5" s="22">
        <v>6</v>
      </c>
      <c r="I5" s="22">
        <v>7</v>
      </c>
      <c r="J5" s="22">
        <v>8</v>
      </c>
      <c r="K5" s="22">
        <v>9</v>
      </c>
      <c r="L5" s="22">
        <v>10</v>
      </c>
    </row>
    <row r="6" spans="2:12">
      <c r="B6" s="23" t="s">
        <v>53</v>
      </c>
      <c r="C6" s="24">
        <v>3.0000000000000027E-2</v>
      </c>
      <c r="D6" s="24">
        <v>3.099951503383358E-2</v>
      </c>
      <c r="E6" s="24">
        <v>3.099967668919712E-2</v>
      </c>
      <c r="F6" s="24">
        <v>3.0749666593090197E-2</v>
      </c>
      <c r="G6" s="24">
        <v>3.0799728411395444E-2</v>
      </c>
      <c r="H6" s="24">
        <v>3.083310430771391E-2</v>
      </c>
      <c r="I6" s="24">
        <v>3.0999722876448255E-2</v>
      </c>
      <c r="J6" s="24">
        <v>3.1249545542375357E-2</v>
      </c>
      <c r="K6" s="24">
        <v>3.1443893910788834E-2</v>
      </c>
      <c r="L6" s="24">
        <v>3.1699219913932986E-2</v>
      </c>
    </row>
    <row r="7" spans="2:12">
      <c r="B7" s="23" t="s">
        <v>54</v>
      </c>
      <c r="C7" s="24">
        <v>2.0000000000000018E-3</v>
      </c>
      <c r="D7" s="24">
        <v>3.4988789231404915E-3</v>
      </c>
      <c r="E7" s="24">
        <v>5.3292453588615896E-3</v>
      </c>
      <c r="F7" s="24">
        <v>7.2414712611696963E-3</v>
      </c>
      <c r="G7" s="24">
        <v>8.9871157799932266E-3</v>
      </c>
      <c r="H7" s="24">
        <v>1.0649071035099489E-2</v>
      </c>
      <c r="I7" s="24">
        <v>1.2545635970787616E-2</v>
      </c>
      <c r="J7" s="24">
        <v>1.4341246913744277E-2</v>
      </c>
      <c r="K7" s="24">
        <v>1.606928584157874E-2</v>
      </c>
      <c r="L7" s="24">
        <v>1.7651227785874246E-2</v>
      </c>
    </row>
    <row r="8" spans="2:12">
      <c r="B8" s="23" t="s">
        <v>55</v>
      </c>
      <c r="C8" s="24">
        <v>3.499999999999992E-2</v>
      </c>
      <c r="D8" s="24">
        <v>3.2496973361181292E-2</v>
      </c>
      <c r="E8" s="24">
        <v>2.965684361498977E-2</v>
      </c>
      <c r="F8" s="24">
        <v>2.7485775698175674E-2</v>
      </c>
      <c r="G8" s="24">
        <v>2.5581575664699763E-2</v>
      </c>
      <c r="H8" s="24">
        <v>2.4146300839406498E-2</v>
      </c>
      <c r="I8" s="24">
        <v>2.3409526797760316E-2</v>
      </c>
      <c r="J8" s="24">
        <v>2.3483317323634401E-2</v>
      </c>
      <c r="K8" s="24">
        <v>2.4205352327974161E-2</v>
      </c>
      <c r="L8" s="24">
        <v>2.5378749134935319E-2</v>
      </c>
    </row>
    <row r="9" spans="2:12">
      <c r="B9" s="23" t="s">
        <v>56</v>
      </c>
      <c r="C9" s="24">
        <v>4.0000000000000036E-2</v>
      </c>
      <c r="D9" s="24">
        <v>3.7496987947434945E-2</v>
      </c>
      <c r="E9" s="24">
        <v>3.5326788918933705E-2</v>
      </c>
      <c r="F9" s="24">
        <v>3.3238783670534788E-2</v>
      </c>
      <c r="G9" s="24">
        <v>3.1384382514130671E-2</v>
      </c>
      <c r="H9" s="24">
        <v>2.9814355936214731E-2</v>
      </c>
      <c r="I9" s="24">
        <v>2.8550518612495468E-2</v>
      </c>
      <c r="J9" s="24">
        <v>2.7603658594814506E-2</v>
      </c>
      <c r="K9" s="24">
        <v>2.6756016227438062E-2</v>
      </c>
      <c r="L9" s="24">
        <v>2.6078405783199532E-2</v>
      </c>
    </row>
    <row r="10" spans="2:12">
      <c r="B10" s="23" t="s">
        <v>57</v>
      </c>
      <c r="C10" s="24">
        <v>1.2000000000000011E-2</v>
      </c>
      <c r="D10" s="24">
        <v>1.3498889984592033E-2</v>
      </c>
      <c r="E10" s="24">
        <v>1.5329285608468801E-2</v>
      </c>
      <c r="F10" s="24">
        <v>1.7738376492771213E-2</v>
      </c>
      <c r="G10" s="24">
        <v>1.9583995166140289E-2</v>
      </c>
      <c r="H10" s="24">
        <v>2.0981862619228631E-2</v>
      </c>
      <c r="I10" s="24">
        <v>2.1981512586052965E-2</v>
      </c>
      <c r="J10" s="24">
        <v>2.2607479942260422E-2</v>
      </c>
      <c r="K10" s="24">
        <v>2.2873039485832525E-2</v>
      </c>
      <c r="L10" s="24">
        <v>2.2685581015829293E-2</v>
      </c>
    </row>
  </sheetData>
  <printOptions gridLinesSet="0"/>
  <pageMargins left="0.7" right="0.7" top="0.75" bottom="0.75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E3662-3368-491C-B9AE-59759C45F067}">
  <sheetPr>
    <tabColor theme="9" tint="0.79998168889431442"/>
  </sheetPr>
  <dimension ref="B2:L34"/>
  <sheetViews>
    <sheetView showGridLines="0" zoomScale="130" zoomScaleNormal="130" workbookViewId="0"/>
  </sheetViews>
  <sheetFormatPr defaultColWidth="8.7109375" defaultRowHeight="14.45"/>
  <cols>
    <col min="1" max="1" width="8.7109375" style="19" customWidth="1"/>
    <col min="2" max="2" width="10.140625" style="19" customWidth="1"/>
    <col min="3" max="16384" width="8.7109375" style="19"/>
  </cols>
  <sheetData>
    <row r="2" spans="2:12">
      <c r="B2" s="18" t="s">
        <v>58</v>
      </c>
    </row>
    <row r="4" spans="2:12">
      <c r="C4" s="20" t="s">
        <v>52</v>
      </c>
    </row>
    <row r="5" spans="2:12">
      <c r="B5" s="21"/>
      <c r="C5" s="22">
        <v>1</v>
      </c>
      <c r="D5" s="22">
        <v>2</v>
      </c>
      <c r="E5" s="22">
        <v>3</v>
      </c>
      <c r="F5" s="22">
        <v>4</v>
      </c>
      <c r="G5" s="22">
        <v>5</v>
      </c>
      <c r="H5" s="22">
        <v>6</v>
      </c>
      <c r="I5" s="22">
        <v>7</v>
      </c>
      <c r="J5" s="22">
        <v>8</v>
      </c>
      <c r="K5" s="22">
        <v>9</v>
      </c>
      <c r="L5" s="22">
        <v>10</v>
      </c>
    </row>
    <row r="6" spans="2:12">
      <c r="B6" s="23" t="s">
        <v>53</v>
      </c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2:12">
      <c r="B7" s="23" t="s">
        <v>54</v>
      </c>
      <c r="C7" s="25"/>
      <c r="D7" s="25"/>
      <c r="E7" s="25"/>
      <c r="F7" s="25"/>
      <c r="G7" s="25"/>
      <c r="H7" s="25"/>
      <c r="I7" s="25"/>
      <c r="J7" s="25"/>
      <c r="K7" s="25"/>
      <c r="L7" s="25"/>
    </row>
    <row r="8" spans="2:12">
      <c r="B8" s="23" t="s">
        <v>55</v>
      </c>
      <c r="C8" s="25"/>
      <c r="D8" s="25"/>
      <c r="E8" s="25"/>
      <c r="F8" s="25"/>
      <c r="G8" s="25"/>
      <c r="H8" s="25"/>
      <c r="I8" s="25"/>
      <c r="J8" s="25"/>
      <c r="K8" s="25"/>
      <c r="L8" s="25"/>
    </row>
    <row r="9" spans="2:12">
      <c r="B9" s="23" t="s">
        <v>56</v>
      </c>
      <c r="C9" s="25"/>
      <c r="D9" s="25"/>
      <c r="E9" s="25"/>
      <c r="F9" s="25"/>
      <c r="G9" s="25"/>
      <c r="H9" s="25"/>
      <c r="I9" s="25"/>
      <c r="J9" s="25"/>
      <c r="K9" s="25"/>
      <c r="L9" s="25"/>
    </row>
    <row r="10" spans="2:12">
      <c r="B10" s="23" t="s">
        <v>57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2" spans="2:12">
      <c r="B12" s="18" t="s">
        <v>59</v>
      </c>
    </row>
    <row r="14" spans="2:12">
      <c r="B14" s="45"/>
      <c r="C14" s="46"/>
      <c r="D14" s="46"/>
      <c r="E14" s="46"/>
      <c r="F14" s="46"/>
      <c r="G14" s="46"/>
      <c r="H14" s="46"/>
      <c r="I14" s="46"/>
      <c r="J14" s="46"/>
      <c r="K14" s="46"/>
      <c r="L14" s="47"/>
    </row>
    <row r="15" spans="2:12"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50"/>
    </row>
    <row r="16" spans="2:12">
      <c r="B16" s="48"/>
      <c r="C16" s="49"/>
      <c r="D16" s="49"/>
      <c r="E16" s="49"/>
      <c r="F16" s="49"/>
      <c r="G16" s="49"/>
      <c r="H16" s="49"/>
      <c r="I16" s="49"/>
      <c r="J16" s="49"/>
      <c r="K16" s="49"/>
      <c r="L16" s="50"/>
    </row>
    <row r="17" spans="2:12">
      <c r="B17" s="48"/>
      <c r="C17" s="49"/>
      <c r="D17" s="49"/>
      <c r="E17" s="49"/>
      <c r="F17" s="49"/>
      <c r="G17" s="49"/>
      <c r="H17" s="49"/>
      <c r="I17" s="49"/>
      <c r="J17" s="49"/>
      <c r="K17" s="49"/>
      <c r="L17" s="50"/>
    </row>
    <row r="18" spans="2:12">
      <c r="B18" s="48"/>
      <c r="C18" s="49"/>
      <c r="D18" s="49"/>
      <c r="E18" s="49"/>
      <c r="F18" s="49"/>
      <c r="G18" s="49"/>
      <c r="H18" s="49"/>
      <c r="I18" s="49"/>
      <c r="J18" s="49"/>
      <c r="K18" s="49"/>
      <c r="L18" s="50"/>
    </row>
    <row r="19" spans="2:12">
      <c r="B19" s="48"/>
      <c r="C19" s="49"/>
      <c r="D19" s="49"/>
      <c r="E19" s="49"/>
      <c r="F19" s="49"/>
      <c r="G19" s="49"/>
      <c r="H19" s="49"/>
      <c r="I19" s="49"/>
      <c r="J19" s="49"/>
      <c r="K19" s="49"/>
      <c r="L19" s="50"/>
    </row>
    <row r="20" spans="2:12">
      <c r="B20" s="48"/>
      <c r="C20" s="49"/>
      <c r="D20" s="49"/>
      <c r="E20" s="49"/>
      <c r="F20" s="49"/>
      <c r="G20" s="49"/>
      <c r="H20" s="49"/>
      <c r="I20" s="49"/>
      <c r="J20" s="49"/>
      <c r="K20" s="49"/>
      <c r="L20" s="50"/>
    </row>
    <row r="21" spans="2:12">
      <c r="B21" s="48"/>
      <c r="C21" s="49"/>
      <c r="D21" s="49"/>
      <c r="E21" s="49"/>
      <c r="F21" s="49"/>
      <c r="G21" s="49"/>
      <c r="H21" s="49"/>
      <c r="I21" s="49"/>
      <c r="J21" s="49"/>
      <c r="K21" s="49"/>
      <c r="L21" s="50"/>
    </row>
    <row r="22" spans="2:12">
      <c r="B22" s="48"/>
      <c r="C22" s="49"/>
      <c r="D22" s="49"/>
      <c r="E22" s="49"/>
      <c r="F22" s="49"/>
      <c r="G22" s="49"/>
      <c r="H22" s="49"/>
      <c r="I22" s="49"/>
      <c r="J22" s="49"/>
      <c r="K22" s="49"/>
      <c r="L22" s="50"/>
    </row>
    <row r="23" spans="2:12">
      <c r="B23" s="48"/>
      <c r="C23" s="49"/>
      <c r="D23" s="49"/>
      <c r="E23" s="49"/>
      <c r="F23" s="49"/>
      <c r="G23" s="49"/>
      <c r="H23" s="49"/>
      <c r="I23" s="49"/>
      <c r="J23" s="49"/>
      <c r="K23" s="49"/>
      <c r="L23" s="50"/>
    </row>
    <row r="24" spans="2:12">
      <c r="B24" s="48"/>
      <c r="C24" s="49"/>
      <c r="D24" s="49"/>
      <c r="E24" s="49"/>
      <c r="F24" s="49"/>
      <c r="G24" s="49"/>
      <c r="H24" s="49"/>
      <c r="I24" s="49"/>
      <c r="J24" s="49"/>
      <c r="K24" s="49"/>
      <c r="L24" s="50"/>
    </row>
    <row r="25" spans="2:12">
      <c r="B25" s="48"/>
      <c r="C25" s="49"/>
      <c r="D25" s="49"/>
      <c r="E25" s="49"/>
      <c r="F25" s="49"/>
      <c r="G25" s="49"/>
      <c r="H25" s="49"/>
      <c r="I25" s="49"/>
      <c r="J25" s="49"/>
      <c r="K25" s="49"/>
      <c r="L25" s="50"/>
    </row>
    <row r="26" spans="2:12">
      <c r="B26" s="48"/>
      <c r="C26" s="49"/>
      <c r="D26" s="49"/>
      <c r="E26" s="49"/>
      <c r="F26" s="49"/>
      <c r="G26" s="49"/>
      <c r="H26" s="49"/>
      <c r="I26" s="49"/>
      <c r="J26" s="49"/>
      <c r="K26" s="49"/>
      <c r="L26" s="50"/>
    </row>
    <row r="27" spans="2:12">
      <c r="B27" s="48"/>
      <c r="C27" s="49"/>
      <c r="D27" s="49"/>
      <c r="E27" s="49"/>
      <c r="F27" s="49"/>
      <c r="G27" s="49"/>
      <c r="H27" s="49"/>
      <c r="I27" s="49"/>
      <c r="J27" s="49"/>
      <c r="K27" s="49"/>
      <c r="L27" s="50"/>
    </row>
    <row r="28" spans="2:12">
      <c r="B28" s="48"/>
      <c r="C28" s="49"/>
      <c r="D28" s="49"/>
      <c r="E28" s="49"/>
      <c r="F28" s="49"/>
      <c r="G28" s="49"/>
      <c r="H28" s="49"/>
      <c r="I28" s="49"/>
      <c r="J28" s="49"/>
      <c r="K28" s="49"/>
      <c r="L28" s="50"/>
    </row>
    <row r="29" spans="2:12">
      <c r="B29" s="48"/>
      <c r="C29" s="49"/>
      <c r="D29" s="49"/>
      <c r="E29" s="49"/>
      <c r="F29" s="49"/>
      <c r="G29" s="49"/>
      <c r="H29" s="49"/>
      <c r="I29" s="49"/>
      <c r="J29" s="49"/>
      <c r="K29" s="49"/>
      <c r="L29" s="50"/>
    </row>
    <row r="30" spans="2:12">
      <c r="B30" s="48"/>
      <c r="C30" s="49"/>
      <c r="D30" s="49"/>
      <c r="E30" s="49"/>
      <c r="F30" s="49"/>
      <c r="G30" s="49"/>
      <c r="H30" s="49"/>
      <c r="I30" s="49"/>
      <c r="J30" s="49"/>
      <c r="K30" s="49"/>
      <c r="L30" s="50"/>
    </row>
    <row r="31" spans="2:12">
      <c r="B31" s="48"/>
      <c r="C31" s="49"/>
      <c r="D31" s="49"/>
      <c r="E31" s="49"/>
      <c r="F31" s="49"/>
      <c r="G31" s="49"/>
      <c r="H31" s="49"/>
      <c r="I31" s="49"/>
      <c r="J31" s="49"/>
      <c r="K31" s="49"/>
      <c r="L31" s="50"/>
    </row>
    <row r="32" spans="2:12">
      <c r="B32" s="48"/>
      <c r="C32" s="49"/>
      <c r="D32" s="49"/>
      <c r="E32" s="49"/>
      <c r="F32" s="49"/>
      <c r="G32" s="49"/>
      <c r="H32" s="49"/>
      <c r="I32" s="49"/>
      <c r="J32" s="49"/>
      <c r="K32" s="49"/>
      <c r="L32" s="50"/>
    </row>
    <row r="33" spans="2:12">
      <c r="B33" s="51"/>
      <c r="C33" s="52"/>
      <c r="D33" s="52"/>
      <c r="E33" s="52"/>
      <c r="F33" s="52"/>
      <c r="G33" s="52"/>
      <c r="H33" s="52"/>
      <c r="I33" s="52"/>
      <c r="J33" s="52"/>
      <c r="K33" s="52"/>
      <c r="L33" s="53"/>
    </row>
    <row r="34" spans="2:12" ht="14.45" customHeight="1"/>
  </sheetData>
  <printOptions gridLinesSet="0"/>
  <pageMargins left="0.7" right="0.7" top="0.75" bottom="0.75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13FAD-6AB8-4876-BB17-6A226D2C2C5D}">
  <sheetPr>
    <tabColor theme="9" tint="0.79998168889431442"/>
  </sheetPr>
  <dimension ref="B2:G8"/>
  <sheetViews>
    <sheetView showGridLines="0" zoomScale="130" zoomScaleNormal="130" workbookViewId="0"/>
  </sheetViews>
  <sheetFormatPr defaultColWidth="8.7109375" defaultRowHeight="14.45"/>
  <cols>
    <col min="1" max="1" width="8.7109375" style="19" customWidth="1"/>
    <col min="2" max="2" width="10.140625" style="19" customWidth="1"/>
    <col min="3" max="16384" width="8.7109375" style="19"/>
  </cols>
  <sheetData>
    <row r="2" spans="2:7">
      <c r="B2" s="18" t="s">
        <v>60</v>
      </c>
      <c r="C2" s="26"/>
      <c r="D2" s="26"/>
      <c r="E2" s="26"/>
      <c r="F2" s="26"/>
      <c r="G2" s="26"/>
    </row>
    <row r="4" spans="2:7">
      <c r="B4" s="19" t="s">
        <v>53</v>
      </c>
      <c r="C4" s="28"/>
    </row>
    <row r="5" spans="2:7">
      <c r="B5" s="19" t="s">
        <v>54</v>
      </c>
      <c r="C5" s="28"/>
    </row>
    <row r="6" spans="2:7">
      <c r="B6" s="19" t="s">
        <v>55</v>
      </c>
      <c r="C6" s="28"/>
    </row>
    <row r="7" spans="2:7">
      <c r="B7" s="19" t="s">
        <v>56</v>
      </c>
      <c r="C7" s="28"/>
    </row>
    <row r="8" spans="2:7">
      <c r="B8" s="19" t="s">
        <v>57</v>
      </c>
      <c r="C8" s="28"/>
    </row>
  </sheetData>
  <printOptions gridLinesSet="0"/>
  <pageMargins left="0.7" right="0.7" top="0.75" bottom="0.75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02ED8-76B3-45A0-BB23-11A460CCFDFE}">
  <sheetPr>
    <tabColor theme="9" tint="0.79998168889431442"/>
  </sheetPr>
  <dimension ref="B2:G10"/>
  <sheetViews>
    <sheetView showGridLines="0" zoomScale="130" zoomScaleNormal="130" workbookViewId="0"/>
  </sheetViews>
  <sheetFormatPr defaultColWidth="8.7109375" defaultRowHeight="14.45"/>
  <cols>
    <col min="1" max="1" width="8.7109375" style="19" customWidth="1"/>
    <col min="2" max="2" width="12" style="19" customWidth="1"/>
    <col min="3" max="16384" width="8.7109375" style="19"/>
  </cols>
  <sheetData>
    <row r="2" spans="2:7">
      <c r="B2" s="18" t="s">
        <v>61</v>
      </c>
    </row>
    <row r="4" spans="2:7">
      <c r="C4" s="20" t="s">
        <v>52</v>
      </c>
    </row>
    <row r="5" spans="2:7">
      <c r="B5" s="21"/>
      <c r="C5" s="22">
        <v>1</v>
      </c>
      <c r="D5" s="22">
        <v>2</v>
      </c>
      <c r="E5" s="22">
        <v>3</v>
      </c>
      <c r="F5" s="22">
        <v>4</v>
      </c>
      <c r="G5" s="22">
        <v>5</v>
      </c>
    </row>
    <row r="6" spans="2:7">
      <c r="B6" s="23" t="s">
        <v>53</v>
      </c>
      <c r="C6" s="25"/>
      <c r="D6" s="25"/>
      <c r="E6" s="25"/>
      <c r="F6" s="25"/>
      <c r="G6" s="25"/>
    </row>
    <row r="7" spans="2:7">
      <c r="B7" s="23" t="s">
        <v>54</v>
      </c>
      <c r="C7" s="25"/>
      <c r="D7" s="25"/>
      <c r="E7" s="25"/>
      <c r="F7" s="25"/>
      <c r="G7" s="25"/>
    </row>
    <row r="8" spans="2:7">
      <c r="B8" s="23" t="s">
        <v>55</v>
      </c>
      <c r="C8" s="25"/>
      <c r="D8" s="25"/>
      <c r="E8" s="25"/>
      <c r="F8" s="25"/>
      <c r="G8" s="25"/>
    </row>
    <row r="9" spans="2:7">
      <c r="B9" s="23" t="s">
        <v>56</v>
      </c>
      <c r="C9" s="25"/>
      <c r="D9" s="25"/>
      <c r="E9" s="25"/>
      <c r="F9" s="25"/>
      <c r="G9" s="25"/>
    </row>
    <row r="10" spans="2:7">
      <c r="B10" s="23" t="s">
        <v>57</v>
      </c>
      <c r="C10" s="25"/>
      <c r="D10" s="25"/>
      <c r="E10" s="25"/>
      <c r="F10" s="25"/>
      <c r="G10" s="25"/>
    </row>
  </sheetData>
  <printOptions gridLinesSet="0"/>
  <pageMargins left="0.7" right="0.7" top="0.75" bottom="0.75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3449D-9A54-456C-94D6-1E5BD7A69465}">
  <sheetPr>
    <tabColor theme="9" tint="0.79998168889431442"/>
  </sheetPr>
  <dimension ref="B2:G8"/>
  <sheetViews>
    <sheetView showGridLines="0" zoomScale="130" zoomScaleNormal="130" workbookViewId="0"/>
  </sheetViews>
  <sheetFormatPr defaultColWidth="8.7109375" defaultRowHeight="14.45"/>
  <cols>
    <col min="1" max="1" width="8.7109375" style="19" customWidth="1"/>
    <col min="2" max="2" width="10.140625" style="19" customWidth="1"/>
    <col min="3" max="16384" width="8.7109375" style="19"/>
  </cols>
  <sheetData>
    <row r="2" spans="2:7">
      <c r="B2" s="18" t="s">
        <v>62</v>
      </c>
      <c r="C2" s="26"/>
      <c r="D2" s="26"/>
      <c r="E2" s="26"/>
      <c r="F2" s="26"/>
      <c r="G2" s="26"/>
    </row>
    <row r="4" spans="2:7">
      <c r="B4" s="23" t="s">
        <v>53</v>
      </c>
      <c r="C4" s="28"/>
    </row>
    <row r="5" spans="2:7">
      <c r="B5" s="23" t="s">
        <v>54</v>
      </c>
      <c r="C5" s="28"/>
    </row>
    <row r="6" spans="2:7">
      <c r="B6" s="23" t="s">
        <v>55</v>
      </c>
      <c r="C6" s="28"/>
    </row>
    <row r="7" spans="2:7">
      <c r="B7" s="23" t="s">
        <v>56</v>
      </c>
      <c r="C7" s="28"/>
    </row>
    <row r="8" spans="2:7">
      <c r="B8" s="23" t="s">
        <v>57</v>
      </c>
      <c r="C8" s="28"/>
    </row>
  </sheetData>
  <printOptions gridLinesSet="0"/>
  <pageMargins left="0.7" right="0.7" top="0.75" bottom="0.75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5B759-0087-4C39-9751-CE06771F0C42}">
  <sheetPr>
    <tabColor theme="9" tint="0.79998168889431442"/>
  </sheetPr>
  <dimension ref="B1:K12"/>
  <sheetViews>
    <sheetView showGridLines="0" zoomScale="130" zoomScaleNormal="130" workbookViewId="0"/>
  </sheetViews>
  <sheetFormatPr defaultColWidth="8.7109375" defaultRowHeight="14.45"/>
  <cols>
    <col min="1" max="1" width="8.7109375" style="19" customWidth="1"/>
    <col min="2" max="2" width="12.7109375" style="19" customWidth="1"/>
    <col min="3" max="16384" width="8.7109375" style="19"/>
  </cols>
  <sheetData>
    <row r="1" spans="2:11">
      <c r="C1" s="27"/>
    </row>
    <row r="2" spans="2:11">
      <c r="B2" t="s">
        <v>23</v>
      </c>
    </row>
    <row r="3" spans="2:11">
      <c r="B3" s="54"/>
      <c r="C3" s="55"/>
      <c r="D3" s="55"/>
      <c r="E3" s="55"/>
      <c r="F3" s="55"/>
      <c r="G3" s="55"/>
      <c r="H3" s="55"/>
      <c r="I3" s="55"/>
      <c r="J3" s="55"/>
      <c r="K3" s="56"/>
    </row>
    <row r="4" spans="2:11">
      <c r="B4" s="57"/>
      <c r="C4" s="58"/>
      <c r="D4" s="58"/>
      <c r="E4" s="58"/>
      <c r="F4" s="58"/>
      <c r="G4" s="58"/>
      <c r="H4" s="58"/>
      <c r="I4" s="58"/>
      <c r="J4" s="58"/>
      <c r="K4" s="59"/>
    </row>
    <row r="5" spans="2:11">
      <c r="B5" s="57"/>
      <c r="C5" s="58"/>
      <c r="D5" s="58"/>
      <c r="E5" s="58"/>
      <c r="F5" s="58"/>
      <c r="G5" s="58"/>
      <c r="H5" s="58"/>
      <c r="I5" s="58"/>
      <c r="J5" s="58"/>
      <c r="K5" s="59"/>
    </row>
    <row r="6" spans="2:11">
      <c r="B6" s="57"/>
      <c r="C6" s="58"/>
      <c r="D6" s="58"/>
      <c r="E6" s="58"/>
      <c r="F6" s="58"/>
      <c r="G6" s="58"/>
      <c r="H6" s="58"/>
      <c r="I6" s="58"/>
      <c r="J6" s="58"/>
      <c r="K6" s="59"/>
    </row>
    <row r="7" spans="2:11">
      <c r="B7" s="57"/>
      <c r="C7" s="58"/>
      <c r="D7" s="58"/>
      <c r="E7" s="58"/>
      <c r="F7" s="58"/>
      <c r="G7" s="58"/>
      <c r="H7" s="58"/>
      <c r="I7" s="58"/>
      <c r="J7" s="58"/>
      <c r="K7" s="59"/>
    </row>
    <row r="8" spans="2:11">
      <c r="B8" s="57"/>
      <c r="C8" s="58"/>
      <c r="D8" s="58"/>
      <c r="E8" s="58"/>
      <c r="F8" s="58"/>
      <c r="G8" s="58"/>
      <c r="H8" s="58"/>
      <c r="I8" s="58"/>
      <c r="J8" s="58"/>
      <c r="K8" s="59"/>
    </row>
    <row r="9" spans="2:11">
      <c r="B9" s="57"/>
      <c r="C9" s="58"/>
      <c r="D9" s="58"/>
      <c r="E9" s="58"/>
      <c r="F9" s="58"/>
      <c r="G9" s="58"/>
      <c r="H9" s="58"/>
      <c r="I9" s="58"/>
      <c r="J9" s="58"/>
      <c r="K9" s="59"/>
    </row>
    <row r="10" spans="2:11">
      <c r="B10" s="57"/>
      <c r="C10" s="58"/>
      <c r="D10" s="58"/>
      <c r="E10" s="58"/>
      <c r="F10" s="58"/>
      <c r="G10" s="58"/>
      <c r="H10" s="58"/>
      <c r="I10" s="58"/>
      <c r="J10" s="58"/>
      <c r="K10" s="59"/>
    </row>
    <row r="11" spans="2:11">
      <c r="B11" s="57"/>
      <c r="C11" s="58"/>
      <c r="D11" s="58"/>
      <c r="E11" s="58"/>
      <c r="F11" s="58"/>
      <c r="G11" s="58"/>
      <c r="H11" s="58"/>
      <c r="I11" s="58"/>
      <c r="J11" s="58"/>
      <c r="K11" s="59"/>
    </row>
    <row r="12" spans="2:11">
      <c r="B12" s="60"/>
      <c r="C12" s="61"/>
      <c r="D12" s="61"/>
      <c r="E12" s="61"/>
      <c r="F12" s="61"/>
      <c r="G12" s="61"/>
      <c r="H12" s="61"/>
      <c r="I12" s="61"/>
      <c r="J12" s="61"/>
      <c r="K12" s="62"/>
    </row>
  </sheetData>
  <printOptions gridLinesSet="0"/>
  <pageMargins left="0.7" right="0.7" top="0.75" bottom="0.75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79998168889431442"/>
  </sheetPr>
  <dimension ref="B2:L105"/>
  <sheetViews>
    <sheetView showGridLines="0" zoomScale="130" zoomScaleNormal="130" workbookViewId="0"/>
  </sheetViews>
  <sheetFormatPr defaultRowHeight="14.45"/>
  <cols>
    <col min="2" max="2" width="13" customWidth="1"/>
  </cols>
  <sheetData>
    <row r="2" spans="2:12" ht="16.5">
      <c r="B2" s="1" t="s">
        <v>63</v>
      </c>
    </row>
    <row r="3" spans="2:12">
      <c r="B3" s="1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2">
      <c r="C4" t="s">
        <v>64</v>
      </c>
    </row>
    <row r="5" spans="2:12">
      <c r="B5" s="9" t="s">
        <v>65</v>
      </c>
      <c r="C5" s="10">
        <v>1</v>
      </c>
      <c r="D5" s="10">
        <v>2</v>
      </c>
      <c r="E5" s="10">
        <v>3</v>
      </c>
      <c r="F5" s="10">
        <v>4</v>
      </c>
      <c r="G5" s="10">
        <v>5</v>
      </c>
      <c r="H5" s="10">
        <v>6</v>
      </c>
      <c r="I5" s="10">
        <v>7</v>
      </c>
      <c r="J5" s="10">
        <v>8</v>
      </c>
      <c r="K5" s="10">
        <v>9</v>
      </c>
      <c r="L5" s="10">
        <v>10</v>
      </c>
    </row>
    <row r="6" spans="2:12">
      <c r="B6" s="11">
        <v>1</v>
      </c>
      <c r="C6" s="17">
        <v>0.6219689185521341</v>
      </c>
      <c r="D6" s="17">
        <v>-3.200033432440974E-2</v>
      </c>
      <c r="E6" s="17">
        <v>-0.65105010866591573</v>
      </c>
      <c r="F6" s="17">
        <v>-0.82971521451971952</v>
      </c>
      <c r="G6" s="17">
        <v>-0.15503799677901842</v>
      </c>
      <c r="H6" s="17">
        <v>-9.4290199908009298E-2</v>
      </c>
      <c r="I6" s="17">
        <v>1.5297753617339505</v>
      </c>
      <c r="J6" s="17">
        <v>0.51576086701270207</v>
      </c>
      <c r="K6" s="17">
        <v>1.3748272903202192</v>
      </c>
      <c r="L6" s="17">
        <v>1.0325234408486648</v>
      </c>
    </row>
    <row r="7" spans="2:12">
      <c r="B7" s="11">
        <v>2</v>
      </c>
      <c r="C7" s="17">
        <v>-0.85657913649429296</v>
      </c>
      <c r="D7" s="17">
        <v>0.36301197116868544</v>
      </c>
      <c r="E7" s="17">
        <v>-5.743782517064E-2</v>
      </c>
      <c r="F7" s="17">
        <v>-8.0185707793530639E-2</v>
      </c>
      <c r="G7" s="17">
        <v>0.79385587181985684</v>
      </c>
      <c r="H7" s="17">
        <v>8.5234375804854379E-2</v>
      </c>
      <c r="I7" s="17">
        <v>-0.84624121073496605</v>
      </c>
      <c r="J7" s="17">
        <v>-0.95584856733873658</v>
      </c>
      <c r="K7" s="17">
        <v>-0.13971752702290385</v>
      </c>
      <c r="L7" s="17">
        <v>1.2622061713109389</v>
      </c>
    </row>
    <row r="8" spans="2:12">
      <c r="B8" s="11">
        <v>3</v>
      </c>
      <c r="C8" s="17">
        <v>-0.9576074838515809</v>
      </c>
      <c r="D8" s="17">
        <v>-0.10545409142907314</v>
      </c>
      <c r="E8" s="17">
        <v>0.11904661741668213</v>
      </c>
      <c r="F8" s="17">
        <v>-0.34736639392102908</v>
      </c>
      <c r="G8" s="17">
        <v>-1.6854307574769134</v>
      </c>
      <c r="H8" s="17">
        <v>-2.0081327583443462</v>
      </c>
      <c r="I8" s="17">
        <v>-3.1196608037479652</v>
      </c>
      <c r="J8" s="17">
        <v>-2.9816788948085198</v>
      </c>
      <c r="K8" s="17">
        <v>-3.1705820189003378</v>
      </c>
      <c r="L8" s="17">
        <v>-2.8291324029625455</v>
      </c>
    </row>
    <row r="9" spans="2:12">
      <c r="B9" s="11">
        <v>4</v>
      </c>
      <c r="C9" s="17">
        <v>-1.9710157178347971</v>
      </c>
      <c r="D9" s="17">
        <v>-2.9923056134683139</v>
      </c>
      <c r="E9" s="17">
        <v>-5.1731738372279699</v>
      </c>
      <c r="F9" s="17">
        <v>-5.1682255702169897</v>
      </c>
      <c r="G9" s="17">
        <v>-6.1693846301974613</v>
      </c>
      <c r="H9" s="17">
        <v>-6.7255011543454035</v>
      </c>
      <c r="I9" s="17">
        <v>-8.1557676427173647</v>
      </c>
      <c r="J9" s="17">
        <v>-8.5816988365069093</v>
      </c>
      <c r="K9" s="17">
        <v>-7.6860803699671214</v>
      </c>
      <c r="L9" s="17">
        <v>-8.3196957712605002</v>
      </c>
    </row>
    <row r="10" spans="2:12">
      <c r="B10" s="11">
        <v>5</v>
      </c>
      <c r="C10" s="17">
        <v>-2.4892507489508287</v>
      </c>
      <c r="D10" s="17">
        <v>-2.1074941157443456</v>
      </c>
      <c r="E10" s="17">
        <v>-2.7265034598821276</v>
      </c>
      <c r="F10" s="17">
        <v>-3.0703651858551089</v>
      </c>
      <c r="G10" s="17">
        <v>-2.5638294903894576</v>
      </c>
      <c r="H10" s="17">
        <v>-2.2263117447122034</v>
      </c>
      <c r="I10" s="17">
        <v>-2.5692000104224975</v>
      </c>
      <c r="J10" s="17">
        <v>-1.8827915520387082</v>
      </c>
      <c r="K10" s="17">
        <v>-1.9182534847684802</v>
      </c>
      <c r="L10" s="17">
        <v>-0.99868748070567648</v>
      </c>
    </row>
    <row r="11" spans="2:12">
      <c r="B11" s="11">
        <v>6</v>
      </c>
      <c r="C11" s="17">
        <v>1.4209743154526009</v>
      </c>
      <c r="D11" s="17">
        <v>2.0775398276610764</v>
      </c>
      <c r="E11" s="17">
        <v>4.0728528167076261</v>
      </c>
      <c r="F11" s="17">
        <v>3.1927004842240638</v>
      </c>
      <c r="G11" s="17">
        <v>4.3345758358787414</v>
      </c>
      <c r="H11" s="17">
        <v>4.7683585656034486</v>
      </c>
      <c r="I11" s="17">
        <v>5.4894723965162004</v>
      </c>
      <c r="J11" s="17">
        <v>5.9368916936941067</v>
      </c>
      <c r="K11" s="17">
        <v>7.7501129119219216</v>
      </c>
      <c r="L11" s="17">
        <v>7.7053591381695297</v>
      </c>
    </row>
    <row r="12" spans="2:12">
      <c r="B12" s="11">
        <v>7</v>
      </c>
      <c r="C12" s="17">
        <v>0.81108352492156044</v>
      </c>
      <c r="D12" s="17">
        <v>0.11665199075865218</v>
      </c>
      <c r="E12" s="17">
        <v>0.30866254470230514</v>
      </c>
      <c r="F12" s="17">
        <v>0.45956238122140475</v>
      </c>
      <c r="G12" s="17">
        <v>3.0731200639707412E-2</v>
      </c>
      <c r="H12" s="17">
        <v>-7.3248206788157716E-2</v>
      </c>
      <c r="I12" s="17">
        <v>1.4859152545163954</v>
      </c>
      <c r="J12" s="17">
        <v>0.82970106069133975</v>
      </c>
      <c r="K12" s="17">
        <v>-1.7058415161187919</v>
      </c>
      <c r="L12" s="17">
        <v>-2.7465678533906317</v>
      </c>
    </row>
    <row r="13" spans="2:12">
      <c r="B13" s="11">
        <v>8</v>
      </c>
      <c r="C13" s="17">
        <v>-1.3049128765026698E-2</v>
      </c>
      <c r="D13" s="17">
        <v>-0.86564920164516701</v>
      </c>
      <c r="E13" s="17">
        <v>-0.39065580243481718</v>
      </c>
      <c r="F13" s="17">
        <v>-0.85230119608224131</v>
      </c>
      <c r="G13" s="17">
        <v>-0.27921159899325498</v>
      </c>
      <c r="H13" s="17">
        <v>-0.14562075389882215</v>
      </c>
      <c r="I13" s="17">
        <v>-1.5504721025437591</v>
      </c>
      <c r="J13" s="17">
        <v>-0.52974762639620399</v>
      </c>
      <c r="K13" s="17">
        <v>0.53498400105281863</v>
      </c>
      <c r="L13" s="17">
        <v>-1.449825826656064</v>
      </c>
    </row>
    <row r="14" spans="2:12">
      <c r="B14" s="11">
        <v>9</v>
      </c>
      <c r="C14" s="17">
        <v>-0.64244862692471383</v>
      </c>
      <c r="D14" s="17">
        <v>-1.7315390922457707E-2</v>
      </c>
      <c r="E14" s="17">
        <v>-1.6048355587208418</v>
      </c>
      <c r="F14" s="17">
        <v>-2.1809606291739496</v>
      </c>
      <c r="G14" s="17">
        <v>-2.9940564738055073</v>
      </c>
      <c r="H14" s="17">
        <v>-2.8585724146921354</v>
      </c>
      <c r="I14" s="17">
        <v>-3.1912152644690761</v>
      </c>
      <c r="J14" s="17">
        <v>-1.8939531340965612</v>
      </c>
      <c r="K14" s="17">
        <v>0.55634470030207739</v>
      </c>
      <c r="L14" s="17">
        <v>-0.74999932599786034</v>
      </c>
    </row>
    <row r="15" spans="2:12">
      <c r="B15" s="11">
        <v>10</v>
      </c>
      <c r="C15" s="17">
        <v>0.63792831937501038</v>
      </c>
      <c r="D15" s="17">
        <v>0.17954149732574415</v>
      </c>
      <c r="E15" s="17">
        <v>-1.7214923771467434</v>
      </c>
      <c r="F15" s="17">
        <v>-1.3346072254660679</v>
      </c>
      <c r="G15" s="17">
        <v>-0.65637710709041741</v>
      </c>
      <c r="H15" s="17">
        <v>-0.95995208627589457</v>
      </c>
      <c r="I15" s="17">
        <v>-1.7940376633505384</v>
      </c>
      <c r="J15" s="17">
        <v>-0.8080503692582176</v>
      </c>
      <c r="K15" s="17">
        <v>0.81487595970250182</v>
      </c>
      <c r="L15" s="17">
        <v>0.31539299300379087</v>
      </c>
    </row>
    <row r="16" spans="2:12">
      <c r="B16" s="11">
        <v>11</v>
      </c>
      <c r="C16" s="17">
        <v>-0.50018352665542642</v>
      </c>
      <c r="D16" s="17">
        <v>-0.24408571484262015</v>
      </c>
      <c r="E16" s="17">
        <v>0.35444406706923964</v>
      </c>
      <c r="F16" s="17">
        <v>0.24526245683700493</v>
      </c>
      <c r="G16" s="17">
        <v>0.65014874152529589</v>
      </c>
      <c r="H16" s="17">
        <v>1.5369129457027544</v>
      </c>
      <c r="I16" s="17">
        <v>1.0392176830248701</v>
      </c>
      <c r="J16" s="17">
        <v>1.8174809418290603</v>
      </c>
      <c r="K16" s="17">
        <v>1.6350369966059499</v>
      </c>
      <c r="L16" s="17">
        <v>3.2312749312641964</v>
      </c>
    </row>
    <row r="17" spans="2:12">
      <c r="B17" s="11">
        <v>12</v>
      </c>
      <c r="C17" s="17">
        <v>-0.63143127651606801</v>
      </c>
      <c r="D17" s="17">
        <v>-0.24359327262659525</v>
      </c>
      <c r="E17" s="17">
        <v>-1.4929595717665112E-2</v>
      </c>
      <c r="F17" s="17">
        <v>0.56681659954004027</v>
      </c>
      <c r="G17" s="17">
        <v>0.56750243054437532</v>
      </c>
      <c r="H17" s="17">
        <v>2.0047102088696094</v>
      </c>
      <c r="I17" s="17">
        <v>2.0868024775923555</v>
      </c>
      <c r="J17" s="17">
        <v>2.8825657886405667</v>
      </c>
      <c r="K17" s="17">
        <v>2.4105148034372448</v>
      </c>
      <c r="L17" s="17">
        <v>1.1181160607930543</v>
      </c>
    </row>
    <row r="18" spans="2:12">
      <c r="B18" s="11">
        <v>13</v>
      </c>
      <c r="C18" s="17">
        <v>-7.7703800570555259E-2</v>
      </c>
      <c r="D18" s="17">
        <v>-1.1817583242569958</v>
      </c>
      <c r="E18" s="17">
        <v>-3.2454338135116068</v>
      </c>
      <c r="F18" s="17">
        <v>-4.3350047076038072</v>
      </c>
      <c r="G18" s="17">
        <v>-2.164950342293682</v>
      </c>
      <c r="H18" s="17">
        <v>-2.9619427068409574</v>
      </c>
      <c r="I18" s="17">
        <v>-1.8862993269207975</v>
      </c>
      <c r="J18" s="17">
        <v>-0.60911846619053067</v>
      </c>
      <c r="K18" s="17">
        <v>0.23650671483896923</v>
      </c>
      <c r="L18" s="17">
        <v>-1.416796061779674</v>
      </c>
    </row>
    <row r="19" spans="2:12">
      <c r="B19" s="11">
        <v>14</v>
      </c>
      <c r="C19" s="17">
        <v>2.3769630745733212</v>
      </c>
      <c r="D19" s="17">
        <v>3.1439213806870074</v>
      </c>
      <c r="E19" s="17">
        <v>3.3682079182739457</v>
      </c>
      <c r="F19" s="17">
        <v>4.2425313924038317</v>
      </c>
      <c r="G19" s="17">
        <v>4.0946757854297386</v>
      </c>
      <c r="H19" s="17">
        <v>6.6349428030919251</v>
      </c>
      <c r="I19" s="17">
        <v>7.8053051714105761</v>
      </c>
      <c r="J19" s="17">
        <v>6.5958006624307544</v>
      </c>
      <c r="K19" s="17">
        <v>6.5109724121317329</v>
      </c>
      <c r="L19" s="17">
        <v>5.6447776225706985</v>
      </c>
    </row>
    <row r="20" spans="2:12">
      <c r="B20" s="11">
        <v>15</v>
      </c>
      <c r="C20" s="17">
        <v>1.1001073248386686</v>
      </c>
      <c r="D20" s="17">
        <v>0.36828789607032908</v>
      </c>
      <c r="E20" s="17">
        <v>1.7524219714398555</v>
      </c>
      <c r="F20" s="17">
        <v>2.1283444377109801</v>
      </c>
      <c r="G20" s="17">
        <v>2.1787906085372453</v>
      </c>
      <c r="H20" s="17">
        <v>2.4072025737005092</v>
      </c>
      <c r="I20" s="17">
        <v>3.0260411419712385</v>
      </c>
      <c r="J20" s="17">
        <v>2.8843175401165779</v>
      </c>
      <c r="K20" s="17">
        <v>-0.12604014936166985</v>
      </c>
      <c r="L20" s="17">
        <v>0.76307704252870878</v>
      </c>
    </row>
    <row r="21" spans="2:12">
      <c r="B21" s="11">
        <v>16</v>
      </c>
      <c r="C21" s="17">
        <v>6.4072857716370904E-2</v>
      </c>
      <c r="D21" s="17">
        <v>9.4834479740956323E-2</v>
      </c>
      <c r="E21" s="17">
        <v>0.11606804248625786</v>
      </c>
      <c r="F21" s="17">
        <v>0.3999541042277257</v>
      </c>
      <c r="G21" s="17">
        <v>0.3915179280639825</v>
      </c>
      <c r="H21" s="17">
        <v>1.3348358482841365</v>
      </c>
      <c r="I21" s="17">
        <v>0.89820177022433423</v>
      </c>
      <c r="J21" s="17">
        <v>0.27184401511100198</v>
      </c>
      <c r="K21" s="17">
        <v>-1.1149445090231802</v>
      </c>
      <c r="L21" s="17">
        <v>2.1440101173829218E-2</v>
      </c>
    </row>
    <row r="22" spans="2:12">
      <c r="B22" s="11">
        <v>17</v>
      </c>
      <c r="C22" s="17">
        <v>-1.7687533871930117</v>
      </c>
      <c r="D22" s="17">
        <v>-1.9420273995087496</v>
      </c>
      <c r="E22" s="17">
        <v>-4.5899272642775362</v>
      </c>
      <c r="F22" s="17">
        <v>-4.2304166111417674</v>
      </c>
      <c r="G22" s="17">
        <v>-4.3585580194958977</v>
      </c>
      <c r="H22" s="17">
        <v>-3.6008095939179268</v>
      </c>
      <c r="I22" s="17">
        <v>-4.0271059297269343</v>
      </c>
      <c r="J22" s="17">
        <v>-2.409077289963081</v>
      </c>
      <c r="K22" s="17">
        <v>-1.8619364720927938</v>
      </c>
      <c r="L22" s="17">
        <v>-1.1485527207850676</v>
      </c>
    </row>
    <row r="23" spans="2:12">
      <c r="B23" s="11">
        <v>18</v>
      </c>
      <c r="C23" s="17">
        <v>0.11227752917910844</v>
      </c>
      <c r="D23" s="17">
        <v>1.5808791759611414</v>
      </c>
      <c r="E23" s="17">
        <v>0.62425648229009012</v>
      </c>
      <c r="F23" s="17">
        <v>-0.38507450586179626</v>
      </c>
      <c r="G23" s="17">
        <v>-0.31170496328721176</v>
      </c>
      <c r="H23" s="17">
        <v>-0.53623112323802136</v>
      </c>
      <c r="I23" s="17">
        <v>0.30597521705883368</v>
      </c>
      <c r="J23" s="17">
        <v>-3.0638560332814455</v>
      </c>
      <c r="K23" s="17">
        <v>-3.1461740540520027</v>
      </c>
      <c r="L23" s="17">
        <v>-3.6676541940769405</v>
      </c>
    </row>
    <row r="24" spans="2:12">
      <c r="B24" s="11">
        <v>19</v>
      </c>
      <c r="C24" s="17">
        <v>-0.20517072614896803</v>
      </c>
      <c r="D24" s="17">
        <v>-0.20964119313647256</v>
      </c>
      <c r="E24" s="17">
        <v>-1.6707002968171141</v>
      </c>
      <c r="F24" s="17">
        <v>-2.7105436065563433</v>
      </c>
      <c r="G24" s="17">
        <v>-1.2813193908237297</v>
      </c>
      <c r="H24" s="17">
        <v>-2.4733364133707902</v>
      </c>
      <c r="I24" s="17">
        <v>-2.3409571730604277</v>
      </c>
      <c r="J24" s="17">
        <v>-1.9760137575905354</v>
      </c>
      <c r="K24" s="17">
        <v>-3.0316728046713353</v>
      </c>
      <c r="L24" s="17">
        <v>-5.0382730459577818</v>
      </c>
    </row>
    <row r="25" spans="2:12">
      <c r="B25" s="11">
        <v>20</v>
      </c>
      <c r="C25" s="17">
        <v>0.42798138921880757</v>
      </c>
      <c r="D25" s="17">
        <v>0.37835110438017316</v>
      </c>
      <c r="E25" s="17">
        <v>0.20314160534959735</v>
      </c>
      <c r="F25" s="17">
        <v>1.2893565560182785</v>
      </c>
      <c r="G25" s="17">
        <v>1.1384093456412057</v>
      </c>
      <c r="H25" s="17">
        <v>0.5332450938361456</v>
      </c>
      <c r="I25" s="17">
        <v>-0.81203260273842404</v>
      </c>
      <c r="J25" s="17">
        <v>-0.27273456053909506</v>
      </c>
      <c r="K25" s="17">
        <v>-0.32810135152707742</v>
      </c>
      <c r="L25" s="17">
        <v>0.13916599579680095</v>
      </c>
    </row>
    <row r="26" spans="2:12">
      <c r="B26" s="11">
        <v>21</v>
      </c>
      <c r="C26" s="17">
        <v>1.0459570988838105</v>
      </c>
      <c r="D26" s="17">
        <v>1.2660507409443145</v>
      </c>
      <c r="E26" s="17">
        <v>2.1883649885148992</v>
      </c>
      <c r="F26" s="17">
        <v>2.2960378299302575</v>
      </c>
      <c r="G26" s="17">
        <v>2.0076715075860401</v>
      </c>
      <c r="H26" s="17">
        <v>4.0607845529581619</v>
      </c>
      <c r="I26" s="17">
        <v>3.7810562427807848</v>
      </c>
      <c r="J26" s="17">
        <v>4.4891203829255986</v>
      </c>
      <c r="K26" s="17">
        <v>6.2794327786643063</v>
      </c>
      <c r="L26" s="17">
        <v>6.1939711070495687</v>
      </c>
    </row>
    <row r="27" spans="2:12">
      <c r="B27" s="11">
        <v>22</v>
      </c>
      <c r="C27" s="17">
        <v>-0.95587480800745628</v>
      </c>
      <c r="D27" s="17">
        <v>-0.64710179343085161</v>
      </c>
      <c r="E27" s="17">
        <v>-0.60368316351127294</v>
      </c>
      <c r="F27" s="17">
        <v>-1.5530809000602377</v>
      </c>
      <c r="G27" s="17">
        <v>-1.0666208671121122</v>
      </c>
      <c r="H27" s="17">
        <v>-1.1966202099571932</v>
      </c>
      <c r="I27" s="17">
        <v>-1.6843152229101315</v>
      </c>
      <c r="J27" s="17">
        <v>6.7854289335601337E-2</v>
      </c>
      <c r="K27" s="17">
        <v>1.2284515548031789</v>
      </c>
      <c r="L27" s="17">
        <v>1.1025587243925927</v>
      </c>
    </row>
    <row r="28" spans="2:12">
      <c r="B28" s="11">
        <v>23</v>
      </c>
      <c r="C28" s="17">
        <v>0.89753682352743902</v>
      </c>
      <c r="D28" s="17">
        <v>1.1482502022250076</v>
      </c>
      <c r="E28" s="17">
        <v>0.13510971425666596</v>
      </c>
      <c r="F28" s="17">
        <v>0.46720562579183778</v>
      </c>
      <c r="G28" s="17">
        <v>1.2512719336085887</v>
      </c>
      <c r="H28" s="17">
        <v>0.9982156327638283</v>
      </c>
      <c r="I28" s="17">
        <v>0.33745835335946217</v>
      </c>
      <c r="J28" s="17">
        <v>-1.155112619350962</v>
      </c>
      <c r="K28" s="17">
        <v>-0.68066232331607068</v>
      </c>
      <c r="L28" s="17">
        <v>-0.93365418922895027</v>
      </c>
    </row>
    <row r="29" spans="2:12">
      <c r="B29" s="11">
        <v>24</v>
      </c>
      <c r="C29" s="17">
        <v>6.9674782020898468E-2</v>
      </c>
      <c r="D29" s="17">
        <v>0.45615330511789565</v>
      </c>
      <c r="E29" s="17">
        <v>0.76373461202109261</v>
      </c>
      <c r="F29" s="17">
        <v>-0.12885804302043657</v>
      </c>
      <c r="G29" s="17">
        <v>-4.2233330362650146E-2</v>
      </c>
      <c r="H29" s="17">
        <v>0.43945567827467485</v>
      </c>
      <c r="I29" s="17">
        <v>0.49457781130385386</v>
      </c>
      <c r="J29" s="17">
        <v>0.85674068806134906</v>
      </c>
      <c r="K29" s="17">
        <v>1.8357389383533691</v>
      </c>
      <c r="L29" s="17">
        <v>1.1436317924168828</v>
      </c>
    </row>
    <row r="30" spans="2:12">
      <c r="B30" s="11">
        <v>25</v>
      </c>
      <c r="C30" s="17">
        <v>0.83114121177494193</v>
      </c>
      <c r="D30" s="17">
        <v>-0.27181130903764283</v>
      </c>
      <c r="E30" s="17">
        <v>-1.3230388611707253</v>
      </c>
      <c r="F30" s="17">
        <v>-2.1361029954578044</v>
      </c>
      <c r="G30" s="17">
        <v>-2.5759025101508812</v>
      </c>
      <c r="H30" s="17">
        <v>-1.6610488629611133</v>
      </c>
      <c r="I30" s="17">
        <v>-0.80169516315457157</v>
      </c>
      <c r="J30" s="17">
        <v>-2.1403716973009943</v>
      </c>
      <c r="K30" s="17">
        <v>-3.7847832661641498</v>
      </c>
      <c r="L30" s="17">
        <v>-4.2691306455269915</v>
      </c>
    </row>
    <row r="31" spans="2:12">
      <c r="B31" s="11">
        <v>26</v>
      </c>
      <c r="C31" s="17">
        <v>0.23491920740731409</v>
      </c>
      <c r="D31" s="17">
        <v>-1.7355672908146671</v>
      </c>
      <c r="E31" s="17">
        <v>-2.2059219436010862</v>
      </c>
      <c r="F31" s="17">
        <v>-2.1137701154866066</v>
      </c>
      <c r="G31" s="17">
        <v>-2.1925659900344523</v>
      </c>
      <c r="H31" s="17">
        <v>-3.6733718035008005</v>
      </c>
      <c r="I31" s="17">
        <v>-3.3013022457231456</v>
      </c>
      <c r="J31" s="17">
        <v>-3.0890398034737836</v>
      </c>
      <c r="K31" s="17">
        <v>-2.5284752314142001</v>
      </c>
      <c r="L31" s="17">
        <v>-2.1304483245311268</v>
      </c>
    </row>
    <row r="32" spans="2:12">
      <c r="B32" s="11">
        <v>27</v>
      </c>
      <c r="C32" s="17">
        <v>-0.57185956950949668</v>
      </c>
      <c r="D32" s="17">
        <v>-1.9288056638034283</v>
      </c>
      <c r="E32" s="17">
        <v>-2.420652073236889</v>
      </c>
      <c r="F32" s="17">
        <v>-3.1241757598398059</v>
      </c>
      <c r="G32" s="17">
        <v>-3.2328357648111181</v>
      </c>
      <c r="H32" s="17">
        <v>-1.9687239518819171</v>
      </c>
      <c r="I32" s="17">
        <v>-1.6524525960399401</v>
      </c>
      <c r="J32" s="17">
        <v>-1.1868592770534239</v>
      </c>
      <c r="K32" s="17">
        <v>-0.78128931023010995</v>
      </c>
      <c r="L32" s="17">
        <v>-2.1638481936470124</v>
      </c>
    </row>
    <row r="33" spans="2:12">
      <c r="B33" s="11">
        <v>28</v>
      </c>
      <c r="C33" s="17">
        <v>-5.7219925984363734E-2</v>
      </c>
      <c r="D33" s="17">
        <v>-3.6581814868011653E-3</v>
      </c>
      <c r="E33" s="17">
        <v>0.30601504807478064</v>
      </c>
      <c r="F33" s="17">
        <v>-8.2375660413067875E-2</v>
      </c>
      <c r="G33" s="17">
        <v>0.20067424265810269</v>
      </c>
      <c r="H33" s="17">
        <v>1.8564431332409632</v>
      </c>
      <c r="I33" s="17">
        <v>2.5556081917521181</v>
      </c>
      <c r="J33" s="17">
        <v>3.0118567513905314</v>
      </c>
      <c r="K33" s="17">
        <v>1.4140310617380643</v>
      </c>
      <c r="L33" s="17">
        <v>1.310119809678163</v>
      </c>
    </row>
    <row r="34" spans="2:12">
      <c r="B34" s="11">
        <v>29</v>
      </c>
      <c r="C34" s="17">
        <v>0.94343269142331754</v>
      </c>
      <c r="D34" s="17">
        <v>2.4514016513656793</v>
      </c>
      <c r="E34" s="17">
        <v>1.6077542368102651</v>
      </c>
      <c r="F34" s="17">
        <v>2.4903720190118017</v>
      </c>
      <c r="G34" s="17">
        <v>3.1113461641522653</v>
      </c>
      <c r="H34" s="17">
        <v>3.7262126453497926</v>
      </c>
      <c r="I34" s="17">
        <v>3.0214184089945624</v>
      </c>
      <c r="J34" s="17">
        <v>2.8310711918143827</v>
      </c>
      <c r="K34" s="17">
        <v>2.3902114685494307</v>
      </c>
      <c r="L34" s="17">
        <v>3.1104045759539289</v>
      </c>
    </row>
    <row r="35" spans="2:12">
      <c r="B35" s="11">
        <v>30</v>
      </c>
      <c r="C35" s="17">
        <v>0.68854594016920601</v>
      </c>
      <c r="D35" s="17">
        <v>1.5266790716813623</v>
      </c>
      <c r="E35" s="17">
        <v>2.6187963310157047</v>
      </c>
      <c r="F35" s="17">
        <v>1.8224881127016834</v>
      </c>
      <c r="G35" s="17">
        <v>1.7819382429107016</v>
      </c>
      <c r="H35" s="17">
        <v>1.3197483298340971</v>
      </c>
      <c r="I35" s="17">
        <v>0.74966702752989745</v>
      </c>
      <c r="J35" s="17">
        <v>1.2114533617331331</v>
      </c>
      <c r="K35" s="17">
        <v>0.85206924129147055</v>
      </c>
      <c r="L35" s="17">
        <v>1.8989528232333879</v>
      </c>
    </row>
    <row r="36" spans="2:12">
      <c r="B36" s="11">
        <v>31</v>
      </c>
      <c r="C36" s="17">
        <v>0.93991735608440263</v>
      </c>
      <c r="D36" s="17">
        <v>1.5719004533089787</v>
      </c>
      <c r="E36" s="17">
        <v>2.7887443774706688</v>
      </c>
      <c r="F36" s="17">
        <v>2.8290781597711647</v>
      </c>
      <c r="G36" s="17">
        <v>3.5474015215130486</v>
      </c>
      <c r="H36" s="17">
        <v>3.1395403157443522</v>
      </c>
      <c r="I36" s="17">
        <v>2.6921795152600985</v>
      </c>
      <c r="J36" s="17">
        <v>3.4754634548477679</v>
      </c>
      <c r="K36" s="17">
        <v>2.2929263773250423</v>
      </c>
      <c r="L36" s="17">
        <v>4.7180258931577068</v>
      </c>
    </row>
    <row r="37" spans="2:12">
      <c r="B37" s="11">
        <v>32</v>
      </c>
      <c r="C37" s="17">
        <v>-1.9576096689033054E-2</v>
      </c>
      <c r="D37" s="17">
        <v>9.2928263123306695E-2</v>
      </c>
      <c r="E37" s="17">
        <v>1.2188723306260465</v>
      </c>
      <c r="F37" s="17">
        <v>-1.6674555616794928</v>
      </c>
      <c r="G37" s="17">
        <v>-1.9082902091707639</v>
      </c>
      <c r="H37" s="17">
        <v>-2.2521518868175612</v>
      </c>
      <c r="I37" s="17">
        <v>-1.6461133127411696</v>
      </c>
      <c r="J37" s="17">
        <v>-2.2920848217539906</v>
      </c>
      <c r="K37" s="17">
        <v>-1.7912239298251031</v>
      </c>
      <c r="L37" s="17">
        <v>-0.98773813747571892</v>
      </c>
    </row>
    <row r="38" spans="2:12">
      <c r="B38" s="11">
        <v>33</v>
      </c>
      <c r="C38" s="17">
        <v>-1.7200596996061008</v>
      </c>
      <c r="D38" s="17">
        <v>-2.9696490969803051</v>
      </c>
      <c r="E38" s="17">
        <v>-1.4584001370705826</v>
      </c>
      <c r="F38" s="17">
        <v>-1.5188732409114514</v>
      </c>
      <c r="G38" s="17">
        <v>-0.1785958917883721</v>
      </c>
      <c r="H38" s="17">
        <v>-2.234205388593018</v>
      </c>
      <c r="I38" s="17">
        <v>-2.7584209140484792</v>
      </c>
      <c r="J38" s="17">
        <v>-4.5968168267163234</v>
      </c>
      <c r="K38" s="17">
        <v>-5.3678990794107131</v>
      </c>
      <c r="L38" s="17">
        <v>-4.8133296926325446</v>
      </c>
    </row>
    <row r="39" spans="2:12">
      <c r="B39" s="11">
        <v>34</v>
      </c>
      <c r="C39" s="17">
        <v>-9.85680031253082E-4</v>
      </c>
      <c r="D39" s="17">
        <v>0.5179999792565142</v>
      </c>
      <c r="E39" s="17">
        <v>-0.90308670286456594</v>
      </c>
      <c r="F39" s="17">
        <v>-0.87139632275459256</v>
      </c>
      <c r="G39" s="17">
        <v>0.28931568573643129</v>
      </c>
      <c r="H39" s="17">
        <v>2.4377212080723485</v>
      </c>
      <c r="I39" s="17">
        <v>4.5419816189960347</v>
      </c>
      <c r="J39" s="17">
        <v>5.4903192108140413</v>
      </c>
      <c r="K39" s="17">
        <v>8.0911148022668353</v>
      </c>
      <c r="L39" s="17">
        <v>8.1879906228769279</v>
      </c>
    </row>
    <row r="40" spans="2:12">
      <c r="B40" s="11">
        <v>35</v>
      </c>
      <c r="C40" s="17">
        <v>-0.41164905764874704</v>
      </c>
      <c r="D40" s="17">
        <v>1.7352412088845866</v>
      </c>
      <c r="E40" s="17">
        <v>0.96788673636436162</v>
      </c>
      <c r="F40" s="17">
        <v>-0.71100971317342843</v>
      </c>
      <c r="G40" s="17">
        <v>0.36457306698449921</v>
      </c>
      <c r="H40" s="17">
        <v>-0.50346334514080548</v>
      </c>
      <c r="I40" s="17">
        <v>-1.604658640119393</v>
      </c>
      <c r="J40" s="17">
        <v>-2.42745913103531</v>
      </c>
      <c r="K40" s="17">
        <v>-1.7365970061405642</v>
      </c>
      <c r="L40" s="17">
        <v>-3.8374748472483473</v>
      </c>
    </row>
    <row r="41" spans="2:12">
      <c r="B41" s="11">
        <v>36</v>
      </c>
      <c r="C41" s="17">
        <v>0.78909374150305067</v>
      </c>
      <c r="D41" s="17">
        <v>0.89221402825284823</v>
      </c>
      <c r="E41" s="17">
        <v>1.4227121675432532</v>
      </c>
      <c r="F41" s="17">
        <v>0.46597265083766559</v>
      </c>
      <c r="G41" s="17">
        <v>0.78182886848124866</v>
      </c>
      <c r="H41" s="17">
        <v>-0.64774820959323764</v>
      </c>
      <c r="I41" s="17">
        <v>-0.56147660066317906</v>
      </c>
      <c r="J41" s="17">
        <v>-1.3954861001374335</v>
      </c>
      <c r="K41" s="17">
        <v>-1.20675609543949</v>
      </c>
      <c r="L41" s="17">
        <v>-1.2540165067337918</v>
      </c>
    </row>
    <row r="42" spans="2:12">
      <c r="B42" s="11">
        <v>37</v>
      </c>
      <c r="C42" s="17">
        <v>1.9876287116648232</v>
      </c>
      <c r="D42" s="17">
        <v>1.98801266245173</v>
      </c>
      <c r="E42" s="17">
        <v>0.37912370405220019</v>
      </c>
      <c r="F42" s="17">
        <v>0.94808285125323266</v>
      </c>
      <c r="G42" s="17">
        <v>2.1688791501866067</v>
      </c>
      <c r="H42" s="17">
        <v>2.6153586777795788</v>
      </c>
      <c r="I42" s="17">
        <v>1.7489310980902371</v>
      </c>
      <c r="J42" s="17">
        <v>1.8105574524698309</v>
      </c>
      <c r="K42" s="17">
        <v>2.332567106834067</v>
      </c>
      <c r="L42" s="17">
        <v>4.1305138603924965</v>
      </c>
    </row>
    <row r="43" spans="2:12">
      <c r="B43" s="11">
        <v>38</v>
      </c>
      <c r="C43" s="17">
        <v>1.8025504178541718</v>
      </c>
      <c r="D43" s="17">
        <v>1.1179683065851467</v>
      </c>
      <c r="E43" s="17">
        <v>0.77543653570244175</v>
      </c>
      <c r="F43" s="17">
        <v>1.2804681428092763</v>
      </c>
      <c r="G43" s="17">
        <v>-0.28899176242970293</v>
      </c>
      <c r="H43" s="17">
        <v>-0.17175394801348806</v>
      </c>
      <c r="I43" s="17">
        <v>0.16413071243119856</v>
      </c>
      <c r="J43" s="17">
        <v>0.70547294709190422</v>
      </c>
      <c r="K43" s="17">
        <v>2.2667049062351317</v>
      </c>
      <c r="L43" s="17">
        <v>0.97278076516023582</v>
      </c>
    </row>
    <row r="44" spans="2:12">
      <c r="B44" s="11">
        <v>39</v>
      </c>
      <c r="C44" s="17">
        <v>0.92140412308571473</v>
      </c>
      <c r="D44" s="17">
        <v>-0.84391130643887957</v>
      </c>
      <c r="E44" s="17">
        <v>-0.65154929335093281</v>
      </c>
      <c r="F44" s="17">
        <v>-0.32646411269215853</v>
      </c>
      <c r="G44" s="17">
        <v>-1.448676051781935</v>
      </c>
      <c r="H44" s="17">
        <v>-1.632133616296658</v>
      </c>
      <c r="I44" s="17">
        <v>-1.5518743999111153</v>
      </c>
      <c r="J44" s="17">
        <v>-0.66599896394576674</v>
      </c>
      <c r="K44" s="17">
        <v>-1.8741487712026252</v>
      </c>
      <c r="L44" s="17">
        <v>-1.944907794418006</v>
      </c>
    </row>
    <row r="45" spans="2:12">
      <c r="B45" s="11">
        <v>40</v>
      </c>
      <c r="C45" s="17">
        <v>-1.1937097368208465</v>
      </c>
      <c r="D45" s="17">
        <v>-2.7773168682390197</v>
      </c>
      <c r="E45" s="17">
        <v>-3.2890258800287162</v>
      </c>
      <c r="F45" s="17">
        <v>-4.3713103659700101</v>
      </c>
      <c r="G45" s="17">
        <v>-4.7973378763768713</v>
      </c>
      <c r="H45" s="17">
        <v>-5.0375758788846872</v>
      </c>
      <c r="I45" s="17">
        <v>-5.4320589724279422</v>
      </c>
      <c r="J45" s="17">
        <v>-6.2279265710257512</v>
      </c>
      <c r="K45" s="17">
        <v>-6.3852296747355046</v>
      </c>
      <c r="L45" s="17">
        <v>-7.0462714608909316</v>
      </c>
    </row>
    <row r="46" spans="2:12">
      <c r="B46" s="11">
        <v>41</v>
      </c>
      <c r="C46" s="17">
        <v>0.60450404382384659</v>
      </c>
      <c r="D46" s="17">
        <v>7.4911145964181358E-2</v>
      </c>
      <c r="E46" s="17">
        <v>-1.6382878449266036</v>
      </c>
      <c r="F46" s="17">
        <v>-2.6830984684759303</v>
      </c>
      <c r="G46" s="17">
        <v>-2.6613276372654027</v>
      </c>
      <c r="H46" s="17">
        <v>-3.7752416219293776</v>
      </c>
      <c r="I46" s="17">
        <v>-4.6847639339419676</v>
      </c>
      <c r="J46" s="17">
        <v>-5.2786655096503203</v>
      </c>
      <c r="K46" s="17">
        <v>-4.908810041309132</v>
      </c>
      <c r="L46" s="17">
        <v>-3.2390716444671388</v>
      </c>
    </row>
    <row r="47" spans="2:12">
      <c r="B47" s="11">
        <v>42</v>
      </c>
      <c r="C47" s="17">
        <v>-1.1406237049234214</v>
      </c>
      <c r="D47" s="17">
        <v>-1.2559410113277305</v>
      </c>
      <c r="E47" s="17">
        <v>-1.8029363011487329</v>
      </c>
      <c r="F47" s="17">
        <v>-0.54980634166489017</v>
      </c>
      <c r="G47" s="17">
        <v>-0.12768301295200274</v>
      </c>
      <c r="H47" s="17">
        <v>-0.76447244367361455</v>
      </c>
      <c r="I47" s="17">
        <v>1.0215505946960919</v>
      </c>
      <c r="J47" s="17">
        <v>1.8230484746705593</v>
      </c>
      <c r="K47" s="17">
        <v>2.3159939740653508</v>
      </c>
      <c r="L47" s="17">
        <v>2.0601581929214752</v>
      </c>
    </row>
    <row r="48" spans="2:12">
      <c r="B48" s="11">
        <v>43</v>
      </c>
      <c r="C48" s="17">
        <v>-0.51213723106767994</v>
      </c>
      <c r="D48" s="17">
        <v>-0.17579576687626081</v>
      </c>
      <c r="E48" s="17">
        <v>-0.24983287778400831</v>
      </c>
      <c r="F48" s="17">
        <v>5.557074502577336E-2</v>
      </c>
      <c r="G48" s="17">
        <v>-0.73367782773614443</v>
      </c>
      <c r="H48" s="17">
        <v>-1.1148712011860742</v>
      </c>
      <c r="I48" s="17">
        <v>-1.7337830939940246</v>
      </c>
      <c r="J48" s="17">
        <v>-3.4237689185558331</v>
      </c>
      <c r="K48" s="17">
        <v>-3.3719085161449258</v>
      </c>
      <c r="L48" s="17">
        <v>-2.9043517561042074</v>
      </c>
    </row>
    <row r="49" spans="2:12">
      <c r="B49" s="11">
        <v>44</v>
      </c>
      <c r="C49" s="17">
        <v>-1.4278531108282106</v>
      </c>
      <c r="D49" s="17">
        <v>-2.2870587063835699</v>
      </c>
      <c r="E49" s="17">
        <v>-1.4557890885324198</v>
      </c>
      <c r="F49" s="17">
        <v>-2.8747716928475255</v>
      </c>
      <c r="G49" s="17">
        <v>-1.749387047504436</v>
      </c>
      <c r="H49" s="17">
        <v>-2.0340183392867992</v>
      </c>
      <c r="I49" s="17">
        <v>-3.8908229286592082</v>
      </c>
      <c r="J49" s="17">
        <v>-3.7166647892554927</v>
      </c>
      <c r="K49" s="17">
        <v>-1.8057851583286801</v>
      </c>
      <c r="L49" s="17">
        <v>-2.613518445621859</v>
      </c>
    </row>
    <row r="50" spans="2:12">
      <c r="B50" s="11">
        <v>45</v>
      </c>
      <c r="C50" s="17">
        <v>-1.3664514621241775</v>
      </c>
      <c r="D50" s="17">
        <v>-1.0902604922984598</v>
      </c>
      <c r="E50" s="17">
        <v>-2.3986006140287013</v>
      </c>
      <c r="F50" s="17">
        <v>-3.6896458371983596</v>
      </c>
      <c r="G50" s="17">
        <v>-5.0625884120260807</v>
      </c>
      <c r="H50" s="17">
        <v>-5.4791209281243631</v>
      </c>
      <c r="I50" s="17">
        <v>-5.6410755753626667</v>
      </c>
      <c r="J50" s="17">
        <v>-7.802088748149826</v>
      </c>
      <c r="K50" s="17">
        <v>-6.4619888788522069</v>
      </c>
      <c r="L50" s="17">
        <v>-6.9068459113308522</v>
      </c>
    </row>
    <row r="51" spans="2:12">
      <c r="B51" s="11">
        <v>46</v>
      </c>
      <c r="C51" s="17">
        <v>-1.3622353625105139</v>
      </c>
      <c r="D51" s="17">
        <v>-0.30157681866584585</v>
      </c>
      <c r="E51" s="17">
        <v>0.40580838385179574</v>
      </c>
      <c r="F51" s="17">
        <v>0.28409476599910266</v>
      </c>
      <c r="G51" s="17">
        <v>0.56341888844667032</v>
      </c>
      <c r="H51" s="17">
        <v>-7.1344843753697318E-2</v>
      </c>
      <c r="I51" s="17">
        <v>0.51419027236245451</v>
      </c>
      <c r="J51" s="17">
        <v>-0.8674944067528314</v>
      </c>
      <c r="K51" s="17">
        <v>-0.28370927747603758</v>
      </c>
      <c r="L51" s="17">
        <v>-0.26856187589777142</v>
      </c>
    </row>
    <row r="52" spans="2:12">
      <c r="B52" s="11">
        <v>47</v>
      </c>
      <c r="C52" s="17">
        <v>1.0662197052228035</v>
      </c>
      <c r="D52" s="17">
        <v>3.3275050044565027</v>
      </c>
      <c r="E52" s="17">
        <v>3.789144676862946</v>
      </c>
      <c r="F52" s="17">
        <v>2.0249689011783407</v>
      </c>
      <c r="G52" s="17">
        <v>1.1500451240164138</v>
      </c>
      <c r="H52" s="17">
        <v>1.1589132918364524</v>
      </c>
      <c r="I52" s="17">
        <v>-8.8326231054809412E-2</v>
      </c>
      <c r="J52" s="17">
        <v>0.75224692859203179</v>
      </c>
      <c r="K52" s="17">
        <v>0.89528078864261085</v>
      </c>
      <c r="L52" s="17">
        <v>1.5281335817032766</v>
      </c>
    </row>
    <row r="53" spans="2:12">
      <c r="B53" s="11">
        <v>48</v>
      </c>
      <c r="C53" s="17">
        <v>-0.30316194687817044</v>
      </c>
      <c r="D53" s="17">
        <v>0.16032518423091091</v>
      </c>
      <c r="E53" s="17">
        <v>-0.36283637104210897</v>
      </c>
      <c r="F53" s="17">
        <v>0.14350830181649998</v>
      </c>
      <c r="G53" s="17">
        <v>-0.42417734234893134</v>
      </c>
      <c r="H53" s="17">
        <v>-2.2715177789690109</v>
      </c>
      <c r="I53" s="17">
        <v>-0.44755128987378412</v>
      </c>
      <c r="J53" s="17">
        <v>-0.62505452748267487</v>
      </c>
      <c r="K53" s="17">
        <v>1.0096172803341372</v>
      </c>
      <c r="L53" s="17">
        <v>0.20380116918085578</v>
      </c>
    </row>
    <row r="54" spans="2:12">
      <c r="B54" s="11">
        <v>49</v>
      </c>
      <c r="C54" s="17">
        <v>0.72628552916924227</v>
      </c>
      <c r="D54" s="17">
        <v>0.80655238257135298</v>
      </c>
      <c r="E54" s="17">
        <v>0.24889339691497669</v>
      </c>
      <c r="F54" s="17">
        <v>0.99763425738679801</v>
      </c>
      <c r="G54" s="17">
        <v>2.9427893214254719</v>
      </c>
      <c r="H54" s="17">
        <v>2.2976729951806298</v>
      </c>
      <c r="I54" s="17">
        <v>0.67792779822954974</v>
      </c>
      <c r="J54" s="17">
        <v>-1.1334023146595262</v>
      </c>
      <c r="K54" s="17">
        <v>-2.3133322294923264</v>
      </c>
      <c r="L54" s="17">
        <v>-1.6063828097852189</v>
      </c>
    </row>
    <row r="55" spans="2:12">
      <c r="B55" s="11">
        <v>50</v>
      </c>
      <c r="C55" s="17">
        <v>0.8584597075920346</v>
      </c>
      <c r="D55" s="17">
        <v>0.17483766408203538</v>
      </c>
      <c r="E55" s="17">
        <v>-0.15079410780954183</v>
      </c>
      <c r="F55" s="17">
        <v>-2.0822778114978311</v>
      </c>
      <c r="G55" s="17">
        <v>-3.2823251957868065</v>
      </c>
      <c r="H55" s="17">
        <v>-3.2078112406512327</v>
      </c>
      <c r="I55" s="17">
        <v>-2.0392235373243031</v>
      </c>
      <c r="J55" s="17">
        <v>-2.9359284378898853</v>
      </c>
      <c r="K55" s="17">
        <v>-1.7137440959230017</v>
      </c>
      <c r="L55" s="17">
        <v>-1.1933135855374515</v>
      </c>
    </row>
    <row r="56" spans="2:12">
      <c r="B56" s="11">
        <v>51</v>
      </c>
      <c r="C56" s="17">
        <v>0.3845457933446994</v>
      </c>
      <c r="D56" s="17">
        <v>0.99444675592523157</v>
      </c>
      <c r="E56" s="17">
        <v>-0.6196325292740904</v>
      </c>
      <c r="F56" s="17">
        <v>0.28576307166841386</v>
      </c>
      <c r="G56" s="17">
        <v>-1.5680537781483248</v>
      </c>
      <c r="H56" s="17">
        <v>0.61471118299617222</v>
      </c>
      <c r="I56" s="17">
        <v>-3.9821084327275824E-2</v>
      </c>
      <c r="J56" s="17">
        <v>-8.0184187307938762E-2</v>
      </c>
      <c r="K56" s="17">
        <v>1.9042595010557433</v>
      </c>
      <c r="L56" s="17">
        <v>0.69945102168948314</v>
      </c>
    </row>
    <row r="57" spans="2:12">
      <c r="B57" s="11">
        <v>52</v>
      </c>
      <c r="C57" s="17">
        <v>-0.93204635409120351</v>
      </c>
      <c r="D57" s="17">
        <v>-1.6345143836381184</v>
      </c>
      <c r="E57" s="17">
        <v>-2.2668602907397193</v>
      </c>
      <c r="F57" s="17">
        <v>-1.8450391170102116</v>
      </c>
      <c r="G57" s="17">
        <v>-1.1734493549891774</v>
      </c>
      <c r="H57" s="17">
        <v>-1.8519316554202967</v>
      </c>
      <c r="I57" s="17">
        <v>-1.6600464202492213</v>
      </c>
      <c r="J57" s="17">
        <v>-2.2158222719460716</v>
      </c>
      <c r="K57" s="17">
        <v>-2.0626400780837457</v>
      </c>
      <c r="L57" s="17">
        <v>-3.5706078064981837</v>
      </c>
    </row>
    <row r="58" spans="2:12">
      <c r="B58" s="11">
        <v>53</v>
      </c>
      <c r="C58" s="17">
        <v>-0.28506099612527092</v>
      </c>
      <c r="D58" s="17">
        <v>0.38784546457690861</v>
      </c>
      <c r="E58" s="17">
        <v>-1.2290928352699653</v>
      </c>
      <c r="F58" s="17">
        <v>-1.6698511290748026</v>
      </c>
      <c r="G58" s="17">
        <v>-0.25464735208319911</v>
      </c>
      <c r="H58" s="17">
        <v>-0.84431083555903674</v>
      </c>
      <c r="I58" s="17">
        <v>-1.6339611194198065</v>
      </c>
      <c r="J58" s="17">
        <v>-1.186442206635212</v>
      </c>
      <c r="K58" s="17">
        <v>-1.083711655779751</v>
      </c>
      <c r="L58" s="17">
        <v>-1.6022944444778808</v>
      </c>
    </row>
    <row r="59" spans="2:12">
      <c r="B59" s="11">
        <v>54</v>
      </c>
      <c r="C59" s="17">
        <v>-1.1068696303149881</v>
      </c>
      <c r="D59" s="17">
        <v>-1.6742211048066564</v>
      </c>
      <c r="E59" s="17">
        <v>-1.9079291437903891</v>
      </c>
      <c r="F59" s="17">
        <v>-3.5341786675877089</v>
      </c>
      <c r="G59" s="17">
        <v>-2.958695068250345</v>
      </c>
      <c r="H59" s="17">
        <v>-1.980373498291756</v>
      </c>
      <c r="I59" s="17">
        <v>-3.9794225960037375</v>
      </c>
      <c r="J59" s="17">
        <v>-5.3169610184740215</v>
      </c>
      <c r="K59" s="17">
        <v>-4.1099890920990028</v>
      </c>
      <c r="L59" s="17">
        <v>-4.1008499530447411</v>
      </c>
    </row>
    <row r="60" spans="2:12">
      <c r="B60" s="11">
        <v>55</v>
      </c>
      <c r="C60" s="17">
        <v>0.25312387905664113</v>
      </c>
      <c r="D60" s="17">
        <v>0.40394301367789043</v>
      </c>
      <c r="E60" s="17">
        <v>-0.34534280652656335</v>
      </c>
      <c r="F60" s="17">
        <v>-0.29674010119008659</v>
      </c>
      <c r="G60" s="17">
        <v>0.2818626235410257</v>
      </c>
      <c r="H60" s="17">
        <v>2.3316092361641232</v>
      </c>
      <c r="I60" s="17">
        <v>2.8405080468604336</v>
      </c>
      <c r="J60" s="17">
        <v>4.5796338630968974</v>
      </c>
      <c r="K60" s="17">
        <v>4.710035626366655</v>
      </c>
      <c r="L60" s="17">
        <v>3.8058596312803235</v>
      </c>
    </row>
    <row r="61" spans="2:12">
      <c r="B61" s="11">
        <v>56</v>
      </c>
      <c r="C61" s="17">
        <v>-2.1331736070619156</v>
      </c>
      <c r="D61" s="17">
        <v>-2.5151099113609696</v>
      </c>
      <c r="E61" s="17">
        <v>-1.6011750393115598</v>
      </c>
      <c r="F61" s="17">
        <v>-2.269957684684027</v>
      </c>
      <c r="G61" s="17">
        <v>-0.94086512415808365</v>
      </c>
      <c r="H61" s="17">
        <v>1.2659345030926967</v>
      </c>
      <c r="I61" s="17">
        <v>2.634852709238154</v>
      </c>
      <c r="J61" s="17">
        <v>3.9715595185560977</v>
      </c>
      <c r="K61" s="17">
        <v>4.374670444862705</v>
      </c>
      <c r="L61" s="17">
        <v>5.3162156432103265</v>
      </c>
    </row>
    <row r="62" spans="2:12">
      <c r="B62" s="11">
        <v>57</v>
      </c>
      <c r="C62" s="17">
        <v>-0.1311066786558924</v>
      </c>
      <c r="D62" s="17">
        <v>-0.74671367089395857</v>
      </c>
      <c r="E62" s="17">
        <v>-0.49678926675700036</v>
      </c>
      <c r="F62" s="17">
        <v>-0.77889735842302854</v>
      </c>
      <c r="G62" s="17">
        <v>1.1030831574399611</v>
      </c>
      <c r="H62" s="17">
        <v>-9.7770905913865613E-2</v>
      </c>
      <c r="I62" s="17">
        <v>0.25594146483092928</v>
      </c>
      <c r="J62" s="17">
        <v>1.1758558519762334</v>
      </c>
      <c r="K62" s="17">
        <v>2.5417804115655951</v>
      </c>
      <c r="L62" s="17">
        <v>2.4234970596180245</v>
      </c>
    </row>
    <row r="63" spans="2:12">
      <c r="B63" s="11">
        <v>58</v>
      </c>
      <c r="C63" s="17">
        <v>-0.96550952190311023</v>
      </c>
      <c r="D63" s="17">
        <v>-1.0223675999080322</v>
      </c>
      <c r="E63" s="17">
        <v>-0.15772726271323156</v>
      </c>
      <c r="F63" s="17">
        <v>-0.84578251123156301</v>
      </c>
      <c r="G63" s="17">
        <v>-1.4679953446466683</v>
      </c>
      <c r="H63" s="17">
        <v>-1.8147850341466183</v>
      </c>
      <c r="I63" s="17">
        <v>-2.2329729908332756</v>
      </c>
      <c r="J63" s="17">
        <v>-2.6931161455612829</v>
      </c>
      <c r="K63" s="17">
        <v>-2.4939580010047986</v>
      </c>
      <c r="L63" s="17">
        <v>-2.991281215340774</v>
      </c>
    </row>
    <row r="64" spans="2:12">
      <c r="B64" s="11">
        <v>59</v>
      </c>
      <c r="C64" s="17">
        <v>-1.6884333302481394</v>
      </c>
      <c r="D64" s="17">
        <v>-1.37091153444865</v>
      </c>
      <c r="E64" s="17">
        <v>-0.90170774187131664</v>
      </c>
      <c r="F64" s="17">
        <v>-1.0789680879879051</v>
      </c>
      <c r="G64" s="17">
        <v>-1.6255256868701817</v>
      </c>
      <c r="H64" s="17">
        <v>-2.3093444426540879</v>
      </c>
      <c r="I64" s="17">
        <v>-2.1062311131428619</v>
      </c>
      <c r="J64" s="17">
        <v>-0.96649114147125159</v>
      </c>
      <c r="K64" s="17">
        <v>4.2257838805948689E-2</v>
      </c>
      <c r="L64" s="17">
        <v>-0.64011943328695642</v>
      </c>
    </row>
    <row r="65" spans="2:12">
      <c r="B65" s="11">
        <v>60</v>
      </c>
      <c r="C65" s="17">
        <v>1.8672312150901016</v>
      </c>
      <c r="D65" s="17">
        <v>3.1418515610681763</v>
      </c>
      <c r="E65" s="17">
        <v>2.3299815403005342</v>
      </c>
      <c r="F65" s="17">
        <v>2.3554949938565968</v>
      </c>
      <c r="G65" s="17">
        <v>1.7630031972661495</v>
      </c>
      <c r="H65" s="17">
        <v>2.8738825513397588</v>
      </c>
      <c r="I65" s="17">
        <v>3.1506335950436619</v>
      </c>
      <c r="J65" s="17">
        <v>2.7760042289541951</v>
      </c>
      <c r="K65" s="17">
        <v>2.7717015446958579</v>
      </c>
      <c r="L65" s="17">
        <v>1.5563554651257929</v>
      </c>
    </row>
    <row r="66" spans="2:12">
      <c r="B66" s="11">
        <v>61</v>
      </c>
      <c r="C66" s="17">
        <v>0.87067282022843662</v>
      </c>
      <c r="D66" s="17">
        <v>1.0703825471687771</v>
      </c>
      <c r="E66" s="17">
        <v>0.60620564776497066</v>
      </c>
      <c r="F66" s="17">
        <v>1.1010155493282396</v>
      </c>
      <c r="G66" s="17">
        <v>-0.18081718183967066</v>
      </c>
      <c r="H66" s="17">
        <v>0.61746551321884047</v>
      </c>
      <c r="I66" s="17">
        <v>-0.7313091355498218</v>
      </c>
      <c r="J66" s="17">
        <v>-1.9284905524767431</v>
      </c>
      <c r="K66" s="17">
        <v>-2.3797982971486862</v>
      </c>
      <c r="L66" s="17">
        <v>-4.0535427600227498</v>
      </c>
    </row>
    <row r="67" spans="2:12">
      <c r="B67" s="11">
        <v>62</v>
      </c>
      <c r="C67" s="17">
        <v>0.78917100332380563</v>
      </c>
      <c r="D67" s="17">
        <v>1.1406633682468887</v>
      </c>
      <c r="E67" s="17">
        <v>0.84433349182235629</v>
      </c>
      <c r="F67" s="17">
        <v>-0.28837941253958144</v>
      </c>
      <c r="G67" s="17">
        <v>-1.3673404677119265</v>
      </c>
      <c r="H67" s="17">
        <v>0.2755901848415061</v>
      </c>
      <c r="I67" s="17">
        <v>1.7169028486413789</v>
      </c>
      <c r="J67" s="17">
        <v>1.9861662856587228</v>
      </c>
      <c r="K67" s="17">
        <v>0.29421558328209896</v>
      </c>
      <c r="L67" s="17">
        <v>-3.4105228348473959E-2</v>
      </c>
    </row>
    <row r="68" spans="2:12">
      <c r="B68" s="11">
        <v>63</v>
      </c>
      <c r="C68" s="17">
        <v>-7.2165251200140348E-2</v>
      </c>
      <c r="D68" s="17">
        <v>-0.30186578814497</v>
      </c>
      <c r="E68" s="17">
        <v>-1.0651166933574916</v>
      </c>
      <c r="F68" s="17">
        <v>-1.7981982592707955</v>
      </c>
      <c r="G68" s="17">
        <v>-3.1526732094235204</v>
      </c>
      <c r="H68" s="17">
        <v>-2.595664774349637</v>
      </c>
      <c r="I68" s="17">
        <v>-1.5465370285372539</v>
      </c>
      <c r="J68" s="17">
        <v>-0.60969722703399165</v>
      </c>
      <c r="K68" s="17">
        <v>-1.4440593873316472</v>
      </c>
      <c r="L68" s="17">
        <v>-0.74370322519484011</v>
      </c>
    </row>
    <row r="69" spans="2:12">
      <c r="B69" s="11">
        <v>64</v>
      </c>
      <c r="C69" s="17">
        <v>-1.497387083008032</v>
      </c>
      <c r="D69" s="17">
        <v>-2.1358677514260456</v>
      </c>
      <c r="E69" s="17">
        <v>-0.51086158005782378</v>
      </c>
      <c r="F69" s="17">
        <v>-0.31814920567308946</v>
      </c>
      <c r="G69" s="17">
        <v>0.36660204063649138</v>
      </c>
      <c r="H69" s="17">
        <v>-0.493920747295166</v>
      </c>
      <c r="I69" s="17">
        <v>-0.8200858980261545</v>
      </c>
      <c r="J69" s="17">
        <v>-1.1796870673505131</v>
      </c>
      <c r="K69" s="17">
        <v>-2.663731682115686</v>
      </c>
      <c r="L69" s="17">
        <v>-2.2393501241811147</v>
      </c>
    </row>
    <row r="70" spans="2:12">
      <c r="B70" s="11">
        <v>65</v>
      </c>
      <c r="C70" s="17">
        <v>0.67158813424044972</v>
      </c>
      <c r="D70" s="17">
        <v>0.72404020768730604</v>
      </c>
      <c r="E70" s="17">
        <v>1.1275969114699596</v>
      </c>
      <c r="F70" s="17">
        <v>0.98746999554685833</v>
      </c>
      <c r="G70" s="17">
        <v>2.1182170109475638</v>
      </c>
      <c r="H70" s="17">
        <v>1.7728959160809232</v>
      </c>
      <c r="I70" s="17">
        <v>2.1852674605518452</v>
      </c>
      <c r="J70" s="17">
        <v>3.5178382036805389</v>
      </c>
      <c r="K70" s="17">
        <v>4.4908295997994561</v>
      </c>
      <c r="L70" s="17">
        <v>4.3913535096319727</v>
      </c>
    </row>
    <row r="71" spans="2:12">
      <c r="B71" s="11">
        <v>66</v>
      </c>
      <c r="C71" s="17">
        <v>-0.93018576595863411</v>
      </c>
      <c r="D71" s="17">
        <v>-1.255221175299408</v>
      </c>
      <c r="E71" s="17">
        <v>6.2869984393681966E-2</v>
      </c>
      <c r="F71" s="17">
        <v>1.8512601056826707</v>
      </c>
      <c r="G71" s="17">
        <v>3.4338665434919773</v>
      </c>
      <c r="H71" s="17">
        <v>4.4447499256911112</v>
      </c>
      <c r="I71" s="17">
        <v>4.9564610392736075</v>
      </c>
      <c r="J71" s="17">
        <v>4.3439668233910016</v>
      </c>
      <c r="K71" s="17">
        <v>4.7092567015191049</v>
      </c>
      <c r="L71" s="17">
        <v>4.1797964016798534</v>
      </c>
    </row>
    <row r="72" spans="2:12">
      <c r="B72" s="11">
        <v>67</v>
      </c>
      <c r="C72" s="17">
        <v>1.2176084355235466</v>
      </c>
      <c r="D72" s="17">
        <v>2.1176240090400404</v>
      </c>
      <c r="E72" s="17">
        <v>2.5274069404521446</v>
      </c>
      <c r="F72" s="17">
        <v>4.7601488410123363</v>
      </c>
      <c r="G72" s="17">
        <v>4.9369138784326045</v>
      </c>
      <c r="H72" s="17">
        <v>5.1562383696385279</v>
      </c>
      <c r="I72" s="17">
        <v>4.2880583570884987</v>
      </c>
      <c r="J72" s="17">
        <v>3.4215109299015682</v>
      </c>
      <c r="K72" s="17">
        <v>3.1527463587279532</v>
      </c>
      <c r="L72" s="17">
        <v>3.8812835909209298</v>
      </c>
    </row>
    <row r="73" spans="2:12">
      <c r="B73" s="11">
        <v>68</v>
      </c>
      <c r="C73" s="17">
        <v>0.29904324237388635</v>
      </c>
      <c r="D73" s="17">
        <v>0.72986741919961218</v>
      </c>
      <c r="E73" s="17">
        <v>1.312100016012665</v>
      </c>
      <c r="F73" s="17">
        <v>1.5315135467488683</v>
      </c>
      <c r="G73" s="17">
        <v>2.5347607934091876</v>
      </c>
      <c r="H73" s="17">
        <v>4.0152810750780601</v>
      </c>
      <c r="I73" s="17">
        <v>5.3448699510799749</v>
      </c>
      <c r="J73" s="17">
        <v>5.3098722998582986</v>
      </c>
      <c r="K73" s="17">
        <v>5.1694628702161838</v>
      </c>
      <c r="L73" s="17">
        <v>8.0659744059794676</v>
      </c>
    </row>
    <row r="74" spans="2:12">
      <c r="B74" s="11">
        <v>69</v>
      </c>
      <c r="C74" s="17">
        <v>0.18488744555070233</v>
      </c>
      <c r="D74" s="17">
        <v>-0.67143150482343861</v>
      </c>
      <c r="E74" s="17">
        <v>-0.6586422732387176</v>
      </c>
      <c r="F74" s="17">
        <v>1.2394503497044311</v>
      </c>
      <c r="G74" s="17">
        <v>0.44920939592609443</v>
      </c>
      <c r="H74" s="17">
        <v>0.18637399498154145</v>
      </c>
      <c r="I74" s="17">
        <v>0.525729683971359</v>
      </c>
      <c r="J74" s="17">
        <v>-1.3595019223565881</v>
      </c>
      <c r="K74" s="17">
        <v>-1.9464614959192199</v>
      </c>
      <c r="L74" s="17">
        <v>-2.3340934293999211</v>
      </c>
    </row>
    <row r="75" spans="2:12">
      <c r="B75" s="11">
        <v>70</v>
      </c>
      <c r="C75" s="17">
        <v>-8.5765370256646711E-2</v>
      </c>
      <c r="D75" s="17">
        <v>-1.3372364157197372</v>
      </c>
      <c r="E75" s="17">
        <v>-1.1521125602396405</v>
      </c>
      <c r="F75" s="17">
        <v>-1.3506535521173038</v>
      </c>
      <c r="G75" s="17">
        <v>-0.91804109436511239</v>
      </c>
      <c r="H75" s="17">
        <v>-0.94889609797681018</v>
      </c>
      <c r="I75" s="17">
        <v>-0.64742475624486739</v>
      </c>
      <c r="J75" s="17">
        <v>0.45063485839244488</v>
      </c>
      <c r="K75" s="17">
        <v>-0.72642261332224334</v>
      </c>
      <c r="L75" s="17">
        <v>0.91084202245724311</v>
      </c>
    </row>
    <row r="76" spans="2:12">
      <c r="B76" s="11">
        <v>71</v>
      </c>
      <c r="C76" s="17">
        <v>0.99236511811559547</v>
      </c>
      <c r="D76" s="17">
        <v>0.92292448312553499</v>
      </c>
      <c r="E76" s="17">
        <v>2.3372206376421474</v>
      </c>
      <c r="F76" s="17">
        <v>3.5575896187277376</v>
      </c>
      <c r="G76" s="17">
        <v>3.7087652581271038</v>
      </c>
      <c r="H76" s="17">
        <v>4.7536618592436941</v>
      </c>
      <c r="I76" s="17">
        <v>3.4174429776502615</v>
      </c>
      <c r="J76" s="17">
        <v>2.905679127517022</v>
      </c>
      <c r="K76" s="17">
        <v>2.2742776915255325</v>
      </c>
      <c r="L76" s="17">
        <v>-0.42485296041741893</v>
      </c>
    </row>
    <row r="77" spans="2:12">
      <c r="B77" s="11">
        <v>72</v>
      </c>
      <c r="C77" s="17">
        <v>0.10738353966872603</v>
      </c>
      <c r="D77" s="17">
        <v>-1.3625395346480411</v>
      </c>
      <c r="E77" s="17">
        <v>-1.0852554581146716</v>
      </c>
      <c r="F77" s="17">
        <v>-0.49215780370449691</v>
      </c>
      <c r="G77" s="17">
        <v>-0.42177111092619868</v>
      </c>
      <c r="H77" s="17">
        <v>0.36809306768947003</v>
      </c>
      <c r="I77" s="17">
        <v>-0.22750380237398526</v>
      </c>
      <c r="J77" s="17">
        <v>-4.536822215315256E-2</v>
      </c>
      <c r="K77" s="17">
        <v>0.74727254180656399</v>
      </c>
      <c r="L77" s="17">
        <v>7.2873711363466209E-2</v>
      </c>
    </row>
    <row r="78" spans="2:12">
      <c r="B78" s="11">
        <v>73</v>
      </c>
      <c r="C78" s="17">
        <v>1.3388731840495485</v>
      </c>
      <c r="D78" s="17">
        <v>1.9822624908106277</v>
      </c>
      <c r="E78" s="17">
        <v>0.81568309402515426</v>
      </c>
      <c r="F78" s="17">
        <v>0.57337765965872733</v>
      </c>
      <c r="G78" s="17">
        <v>1.2165833428315238</v>
      </c>
      <c r="H78" s="17">
        <v>1.703491400407851</v>
      </c>
      <c r="I78" s="17">
        <v>1.1425867717495204</v>
      </c>
      <c r="J78" s="17">
        <v>2.2092160161090852</v>
      </c>
      <c r="K78" s="17">
        <v>3.0189811239548185</v>
      </c>
      <c r="L78" s="17">
        <v>2.8059638628221002</v>
      </c>
    </row>
    <row r="79" spans="2:12">
      <c r="B79" s="11">
        <v>74</v>
      </c>
      <c r="C79" s="17">
        <v>0.94704119933830977</v>
      </c>
      <c r="D79" s="17">
        <v>1.8721421830561009</v>
      </c>
      <c r="E79" s="17">
        <v>1.8324989303811425</v>
      </c>
      <c r="F79" s="17">
        <v>-0.22678233087231625</v>
      </c>
      <c r="G79" s="17">
        <v>-2.1695276818005156</v>
      </c>
      <c r="H79" s="17">
        <v>-1.0315863524435218</v>
      </c>
      <c r="I79" s="17">
        <v>-0.98814019212789239</v>
      </c>
      <c r="J79" s="17">
        <v>0.63602750334744751</v>
      </c>
      <c r="K79" s="17">
        <v>7.3784775761542853E-2</v>
      </c>
      <c r="L79" s="17">
        <v>-0.7651125781926017</v>
      </c>
    </row>
    <row r="80" spans="2:12">
      <c r="B80" s="11">
        <v>75</v>
      </c>
      <c r="C80" s="17">
        <v>0.73619719895194391</v>
      </c>
      <c r="D80" s="17">
        <v>0.36475319120658789</v>
      </c>
      <c r="E80" s="17">
        <v>0.19140589095216862</v>
      </c>
      <c r="F80" s="17">
        <v>1.5818178981356728</v>
      </c>
      <c r="G80" s="17">
        <v>0.61214707809474123</v>
      </c>
      <c r="H80" s="17">
        <v>-2.1855445707449279</v>
      </c>
      <c r="I80" s="17">
        <v>-2.5452830630345034</v>
      </c>
      <c r="J80" s="17">
        <v>-2.646094344351106</v>
      </c>
      <c r="K80" s="17">
        <v>-1.7948997570887295</v>
      </c>
      <c r="L80" s="17">
        <v>-1.7652191818547669</v>
      </c>
    </row>
    <row r="81" spans="2:12">
      <c r="B81" s="11">
        <v>76</v>
      </c>
      <c r="C81" s="17">
        <v>-0.94371135757275859</v>
      </c>
      <c r="D81" s="17">
        <v>-1.5289421846763438</v>
      </c>
      <c r="E81" s="17">
        <v>-1.6668549918823161</v>
      </c>
      <c r="F81" s="17">
        <v>-1.1675247931978521</v>
      </c>
      <c r="G81" s="17">
        <v>-2.9833300053106386</v>
      </c>
      <c r="H81" s="17">
        <v>-4.8147653166947109</v>
      </c>
      <c r="I81" s="17">
        <v>-4.6637442958450031</v>
      </c>
      <c r="J81" s="17">
        <v>-5.9849093653577086</v>
      </c>
      <c r="K81" s="17">
        <v>-6.1144960859800985</v>
      </c>
      <c r="L81" s="17">
        <v>-6.3010346385909912</v>
      </c>
    </row>
    <row r="82" spans="2:12">
      <c r="B82" s="11">
        <v>77</v>
      </c>
      <c r="C82" s="17">
        <v>0.10092097723047222</v>
      </c>
      <c r="D82" s="17">
        <v>2.0600716177251437</v>
      </c>
      <c r="E82" s="17">
        <v>2.3946543313372013</v>
      </c>
      <c r="F82" s="17">
        <v>2.4540327753431028</v>
      </c>
      <c r="G82" s="17">
        <v>1.1538058005152128</v>
      </c>
      <c r="H82" s="17">
        <v>1.662262925850116</v>
      </c>
      <c r="I82" s="17">
        <v>7.0853657269806414E-2</v>
      </c>
      <c r="J82" s="17">
        <v>1.1421827516200567</v>
      </c>
      <c r="K82" s="17">
        <v>1.2687057178166381</v>
      </c>
      <c r="L82" s="17">
        <v>1.2116686247527184</v>
      </c>
    </row>
    <row r="83" spans="2:12">
      <c r="B83" s="11">
        <v>78</v>
      </c>
      <c r="C83" s="17">
        <v>0.8154223168367698</v>
      </c>
      <c r="D83" s="17">
        <v>0.35704440693952794</v>
      </c>
      <c r="E83" s="17">
        <v>0.34821693097028528</v>
      </c>
      <c r="F83" s="17">
        <v>1.3782822829504058</v>
      </c>
      <c r="G83" s="17">
        <v>-0.46388328626882491</v>
      </c>
      <c r="H83" s="17">
        <v>-1.3247746163591985</v>
      </c>
      <c r="I83" s="17">
        <v>-0.39188162000476645</v>
      </c>
      <c r="J83" s="17">
        <v>-0.67004728132896763</v>
      </c>
      <c r="K83" s="17">
        <v>-0.95154639095314741</v>
      </c>
      <c r="L83" s="17">
        <v>-0.3801780013694841</v>
      </c>
    </row>
    <row r="84" spans="2:12">
      <c r="B84" s="11">
        <v>79</v>
      </c>
      <c r="C84" s="17">
        <v>-2.2750284825275902E-2</v>
      </c>
      <c r="D84" s="17">
        <v>-0.26315681202168706</v>
      </c>
      <c r="E84" s="17">
        <v>-0.83582484095717291</v>
      </c>
      <c r="F84" s="17">
        <v>-0.85414046414459455</v>
      </c>
      <c r="G84" s="17">
        <v>-1.1983222350151781</v>
      </c>
      <c r="H84" s="17">
        <v>-1.475321061414212</v>
      </c>
      <c r="I84" s="17">
        <v>-2.1047376443115229</v>
      </c>
      <c r="J84" s="17">
        <v>-3.7951100717686375</v>
      </c>
      <c r="K84" s="17">
        <v>-3.1013613965431914</v>
      </c>
      <c r="L84" s="17">
        <v>-3.5404470858833288</v>
      </c>
    </row>
    <row r="85" spans="2:12">
      <c r="B85" s="11">
        <v>80</v>
      </c>
      <c r="C85" s="17">
        <v>-0.99897149763666548</v>
      </c>
      <c r="D85" s="17">
        <v>-0.52295539814697345</v>
      </c>
      <c r="E85" s="17">
        <v>2.4671812014009342</v>
      </c>
      <c r="F85" s="17">
        <v>3.5152088790820728</v>
      </c>
      <c r="G85" s="17">
        <v>3.1505571472418228</v>
      </c>
      <c r="H85" s="17">
        <v>3.4414524012278309</v>
      </c>
      <c r="I85" s="17">
        <v>4.3206850657944988</v>
      </c>
      <c r="J85" s="17">
        <v>5.1242368723192406</v>
      </c>
      <c r="K85" s="17">
        <v>4.7847065897745908</v>
      </c>
      <c r="L85" s="17">
        <v>4.2154944610892988</v>
      </c>
    </row>
    <row r="86" spans="2:12">
      <c r="B86" s="11">
        <v>81</v>
      </c>
      <c r="C86" s="17">
        <v>0.65654075110760757</v>
      </c>
      <c r="D86" s="17">
        <v>-3.2475415279451747E-2</v>
      </c>
      <c r="E86" s="17">
        <v>-0.51525737406586636</v>
      </c>
      <c r="F86" s="17">
        <v>0.2156478335530756</v>
      </c>
      <c r="G86" s="17">
        <v>0.26287438133777008</v>
      </c>
      <c r="H86" s="17">
        <v>0.72855815266225532</v>
      </c>
      <c r="I86" s="17">
        <v>0.37926671546671559</v>
      </c>
      <c r="J86" s="17">
        <v>1.3212532306600215</v>
      </c>
      <c r="K86" s="17">
        <v>-1.3041349828159665</v>
      </c>
      <c r="L86" s="17">
        <v>-1.3936525983085857</v>
      </c>
    </row>
    <row r="87" spans="2:12">
      <c r="B87" s="11">
        <v>82</v>
      </c>
      <c r="C87" s="17">
        <v>0.62024894243968476</v>
      </c>
      <c r="D87" s="17">
        <v>1.3139895093526053</v>
      </c>
      <c r="E87" s="17">
        <v>1.4409257530045736</v>
      </c>
      <c r="F87" s="17">
        <v>1.5937022944413952</v>
      </c>
      <c r="G87" s="17">
        <v>-8.2410587274530656E-3</v>
      </c>
      <c r="H87" s="17">
        <v>-0.99002516694696086</v>
      </c>
      <c r="I87" s="17">
        <v>-2.7958378923871625</v>
      </c>
      <c r="J87" s="17">
        <v>-2.8339874003379282</v>
      </c>
      <c r="K87" s="17">
        <v>-2.9198754077886475</v>
      </c>
      <c r="L87" s="17">
        <v>-3.8874600282721423</v>
      </c>
    </row>
    <row r="88" spans="2:12">
      <c r="B88" s="11">
        <v>83</v>
      </c>
      <c r="C88" s="17">
        <v>-1.4218121747188113</v>
      </c>
      <c r="D88" s="17">
        <v>-1.4848309828165809</v>
      </c>
      <c r="E88" s="17">
        <v>-0.96101480862305877</v>
      </c>
      <c r="F88" s="17">
        <v>-1.2802443551832197</v>
      </c>
      <c r="G88" s="17">
        <v>-0.86320778968988543</v>
      </c>
      <c r="H88" s="17">
        <v>0.14135120138954538</v>
      </c>
      <c r="I88" s="17">
        <v>-0.21890118094728478</v>
      </c>
      <c r="J88" s="17">
        <v>-2.448687608701996</v>
      </c>
      <c r="K88" s="17">
        <v>-2.8889919590754776</v>
      </c>
      <c r="L88" s="17">
        <v>-3.1821237971317786</v>
      </c>
    </row>
    <row r="89" spans="2:12">
      <c r="B89" s="11">
        <v>84</v>
      </c>
      <c r="C89" s="17">
        <v>2.4794266630789621</v>
      </c>
      <c r="D89" s="17">
        <v>2.9570060627579555</v>
      </c>
      <c r="E89" s="17">
        <v>3.7355920020582833</v>
      </c>
      <c r="F89" s="17">
        <v>4.4066532989477221</v>
      </c>
      <c r="G89" s="17">
        <v>4.3473132556420397</v>
      </c>
      <c r="H89" s="17">
        <v>5.7880354529993383</v>
      </c>
      <c r="I89" s="17">
        <v>4.5112252102823875</v>
      </c>
      <c r="J89" s="17">
        <v>4.220544033609773</v>
      </c>
      <c r="K89" s="17">
        <v>6.2155162383136204</v>
      </c>
      <c r="L89" s="17">
        <v>5.2019696849519379</v>
      </c>
    </row>
    <row r="90" spans="2:12">
      <c r="B90" s="11">
        <v>85</v>
      </c>
      <c r="C90" s="17">
        <v>5.4289090574888503E-2</v>
      </c>
      <c r="D90" s="17">
        <v>0.31906608157997984</v>
      </c>
      <c r="E90" s="17">
        <v>-1.4223991671302025</v>
      </c>
      <c r="F90" s="17">
        <v>-2.2507382510055454</v>
      </c>
      <c r="G90" s="17">
        <v>-1.5495832362700892</v>
      </c>
      <c r="H90" s="17">
        <v>-2.610349948488512</v>
      </c>
      <c r="I90" s="17">
        <v>-3.2262525517496696</v>
      </c>
      <c r="J90" s="17">
        <v>-1.992365645350697</v>
      </c>
      <c r="K90" s="17">
        <v>-3.5016774523369283</v>
      </c>
      <c r="L90" s="17">
        <v>-2.8322009810185462</v>
      </c>
    </row>
    <row r="91" spans="2:12">
      <c r="B91" s="11">
        <v>86</v>
      </c>
      <c r="C91" s="17">
        <v>-0.21339342002242354</v>
      </c>
      <c r="D91" s="17">
        <v>0.4219192234949134</v>
      </c>
      <c r="E91" s="17">
        <v>-0.38503468083500003</v>
      </c>
      <c r="F91" s="17">
        <v>0.32379733595506111</v>
      </c>
      <c r="G91" s="17">
        <v>-1.4483236487126039</v>
      </c>
      <c r="H91" s="17">
        <v>-1.7205540167084974</v>
      </c>
      <c r="I91" s="17">
        <v>-2.7613617930241183</v>
      </c>
      <c r="J91" s="17">
        <v>-1.6190493329548146</v>
      </c>
      <c r="K91" s="17">
        <v>-2.7446540666837054</v>
      </c>
      <c r="L91" s="17">
        <v>-3.4759824081044286</v>
      </c>
    </row>
    <row r="92" spans="2:12">
      <c r="B92" s="11">
        <v>87</v>
      </c>
      <c r="C92" s="17">
        <v>-2.3242660436422291</v>
      </c>
      <c r="D92" s="17">
        <v>-2.6189684735607828</v>
      </c>
      <c r="E92" s="17">
        <v>-4.475586741094177</v>
      </c>
      <c r="F92" s="17">
        <v>-4.6617307555895424</v>
      </c>
      <c r="G92" s="17">
        <v>-4.4567584073646307</v>
      </c>
      <c r="H92" s="17">
        <v>-4.9559040488265564</v>
      </c>
      <c r="I92" s="17">
        <v>-5.6497086065372235</v>
      </c>
      <c r="J92" s="17">
        <v>-5.9854570247948944</v>
      </c>
      <c r="K92" s="17">
        <v>-5.3311812202817723</v>
      </c>
      <c r="L92" s="17">
        <v>-6.5142630904137091</v>
      </c>
    </row>
    <row r="93" spans="2:12">
      <c r="B93" s="11">
        <v>88</v>
      </c>
      <c r="C93" s="17">
        <v>1.0774170311862061</v>
      </c>
      <c r="D93" s="17">
        <v>2.5269284574024651</v>
      </c>
      <c r="E93" s="17">
        <v>1.4887622919080521</v>
      </c>
      <c r="F93" s="17">
        <v>2.1833684842553658</v>
      </c>
      <c r="G93" s="17">
        <v>1.558713434619972</v>
      </c>
      <c r="H93" s="17">
        <v>1.1383692002908672</v>
      </c>
      <c r="I93" s="17">
        <v>1.8434376750501924</v>
      </c>
      <c r="J93" s="17">
        <v>2.9355864725053276</v>
      </c>
      <c r="K93" s="17">
        <v>3.1371492407498511</v>
      </c>
      <c r="L93" s="17">
        <v>3.1893973558679329</v>
      </c>
    </row>
    <row r="94" spans="2:12">
      <c r="B94" s="11">
        <v>89</v>
      </c>
      <c r="C94" s="17">
        <v>0.39367956265546661</v>
      </c>
      <c r="D94" s="17">
        <v>0.81539697272815026</v>
      </c>
      <c r="E94" s="17">
        <v>-0.25109523751678742</v>
      </c>
      <c r="F94" s="17">
        <v>-0.44001142662897041</v>
      </c>
      <c r="G94" s="17">
        <v>0.35269524848591471</v>
      </c>
      <c r="H94" s="17">
        <v>-0.60431198477007386</v>
      </c>
      <c r="I94" s="17">
        <v>9.0689714084148054E-2</v>
      </c>
      <c r="J94" s="17">
        <v>-0.71967783878213942</v>
      </c>
      <c r="K94" s="17">
        <v>3.8384773218219093E-2</v>
      </c>
      <c r="L94" s="17">
        <v>1.1408986549616671</v>
      </c>
    </row>
    <row r="95" spans="2:12">
      <c r="B95" s="11">
        <v>90</v>
      </c>
      <c r="C95" s="17">
        <v>0.69738394349577959</v>
      </c>
      <c r="D95" s="17">
        <v>0.95566534070409026</v>
      </c>
      <c r="E95" s="17">
        <v>5.0447522290309355E-2</v>
      </c>
      <c r="F95" s="17">
        <v>-1.7010256859235999</v>
      </c>
      <c r="G95" s="17">
        <v>-1.6762216076254906</v>
      </c>
      <c r="H95" s="17">
        <v>-1.2323681965618465</v>
      </c>
      <c r="I95" s="17">
        <v>0.71423646307571298</v>
      </c>
      <c r="J95" s="17">
        <v>3.1352163354375628E-2</v>
      </c>
      <c r="K95" s="17">
        <v>-1.0108510756303168</v>
      </c>
      <c r="L95" s="17">
        <v>5.0359900455304141E-2</v>
      </c>
    </row>
    <row r="96" spans="2:12">
      <c r="B96" s="11">
        <v>91</v>
      </c>
      <c r="C96" s="17">
        <v>0.64209110418134896</v>
      </c>
      <c r="D96" s="17">
        <v>-1.3300979164653524</v>
      </c>
      <c r="E96" s="17">
        <v>-1.5545503627561925</v>
      </c>
      <c r="F96" s="17">
        <v>-2.1780453918787379</v>
      </c>
      <c r="G96" s="17">
        <v>-2.7383328747426043</v>
      </c>
      <c r="H96" s="17">
        <v>-2.5326941897012358</v>
      </c>
      <c r="I96" s="17">
        <v>-2.9025708386254951</v>
      </c>
      <c r="J96" s="17">
        <v>-1.8879518852782513</v>
      </c>
      <c r="K96" s="17">
        <v>-3.2434583461628037</v>
      </c>
      <c r="L96" s="17">
        <v>-3.2130375391841128</v>
      </c>
    </row>
    <row r="97" spans="2:12">
      <c r="B97" s="11">
        <v>92</v>
      </c>
      <c r="C97" s="17">
        <v>0.29485637134520604</v>
      </c>
      <c r="D97" s="17">
        <v>0.26063285204891634</v>
      </c>
      <c r="E97" s="17">
        <v>-0.75909974599202568</v>
      </c>
      <c r="F97" s="17">
        <v>-1.9983129003833777</v>
      </c>
      <c r="G97" s="17">
        <v>-1.6013690563528131</v>
      </c>
      <c r="H97" s="17">
        <v>-1.0053017890303297</v>
      </c>
      <c r="I97" s="17">
        <v>-1.4033399949812435</v>
      </c>
      <c r="J97" s="17">
        <v>-2.0419061933442748</v>
      </c>
      <c r="K97" s="17">
        <v>-1.0248683730484291</v>
      </c>
      <c r="L97" s="17">
        <v>-1.8155910899345722</v>
      </c>
    </row>
    <row r="98" spans="2:12">
      <c r="B98" s="11">
        <v>93</v>
      </c>
      <c r="C98" s="17">
        <v>-1.1011428664707987</v>
      </c>
      <c r="D98" s="17">
        <v>-0.15125740925733766</v>
      </c>
      <c r="E98" s="17">
        <v>-1.4548732947770291</v>
      </c>
      <c r="F98" s="17">
        <v>-1.606427348593267</v>
      </c>
      <c r="G98" s="17">
        <v>0.10540503233889953</v>
      </c>
      <c r="H98" s="17">
        <v>0.88105937014980584</v>
      </c>
      <c r="I98" s="17">
        <v>1.0672644643637572</v>
      </c>
      <c r="J98" s="17">
        <v>1.5682836518219831</v>
      </c>
      <c r="K98" s="17">
        <v>0.37723439272628889</v>
      </c>
      <c r="L98" s="17">
        <v>-0.55082804659709717</v>
      </c>
    </row>
    <row r="99" spans="2:12">
      <c r="B99" s="11">
        <v>94</v>
      </c>
      <c r="C99" s="17">
        <v>-1.7240418762892291</v>
      </c>
      <c r="D99" s="17">
        <v>-1.7341948995456118</v>
      </c>
      <c r="E99" s="17">
        <v>-0.80735891055894116</v>
      </c>
      <c r="F99" s="17">
        <v>-1.5480508456820172</v>
      </c>
      <c r="G99" s="17">
        <v>-1.3300044213451745</v>
      </c>
      <c r="H99" s="17">
        <v>-1.1731595267528647</v>
      </c>
      <c r="I99" s="17">
        <v>6.9475217175642978E-2</v>
      </c>
      <c r="J99" s="17">
        <v>-1.7264468029852853</v>
      </c>
      <c r="K99" s="17">
        <v>-1.1460378388349177</v>
      </c>
      <c r="L99" s="17">
        <v>-1.021242310254497</v>
      </c>
    </row>
    <row r="100" spans="2:12">
      <c r="B100" s="11">
        <v>95</v>
      </c>
      <c r="C100" s="17">
        <v>0.72869195624970795</v>
      </c>
      <c r="D100" s="17">
        <v>-0.79252341903302137</v>
      </c>
      <c r="E100" s="17">
        <v>0.42073043132536825</v>
      </c>
      <c r="F100" s="17">
        <v>0.31496582052210598</v>
      </c>
      <c r="G100" s="17">
        <v>0.55928920571069118</v>
      </c>
      <c r="H100" s="17">
        <v>1.1028038518084973</v>
      </c>
      <c r="I100" s="17">
        <v>1.9614371036281302</v>
      </c>
      <c r="J100" s="17">
        <v>3.0272531707677466</v>
      </c>
      <c r="K100" s="17">
        <v>3.4212194627972736</v>
      </c>
      <c r="L100" s="17">
        <v>5.6119998224996568</v>
      </c>
    </row>
    <row r="101" spans="2:12">
      <c r="B101" s="11">
        <v>96</v>
      </c>
      <c r="C101" s="17">
        <v>-0.88390827018269991</v>
      </c>
      <c r="D101" s="17">
        <v>-1.7448921013388743</v>
      </c>
      <c r="E101" s="17">
        <v>-1.7570436426716181</v>
      </c>
      <c r="F101" s="17">
        <v>-1.4001033618561507</v>
      </c>
      <c r="G101" s="17">
        <v>-1.9197468097861599</v>
      </c>
      <c r="H101" s="17">
        <v>-0.28533509657342671</v>
      </c>
      <c r="I101" s="17">
        <v>-1.6219673394114844</v>
      </c>
      <c r="J101" s="17">
        <v>-1.5306381988240956</v>
      </c>
      <c r="K101" s="17">
        <v>-2.4055293769817601</v>
      </c>
      <c r="L101" s="17">
        <v>-1.7148824559116702</v>
      </c>
    </row>
    <row r="102" spans="2:12">
      <c r="B102" s="11">
        <v>97</v>
      </c>
      <c r="C102" s="17">
        <v>-1.937288171019411</v>
      </c>
      <c r="D102" s="17">
        <v>-1.9037088196092429</v>
      </c>
      <c r="E102" s="17">
        <v>0.24922322035737765</v>
      </c>
      <c r="F102" s="17">
        <v>1.1779263418751551</v>
      </c>
      <c r="G102" s="17">
        <v>0.85707438748320475</v>
      </c>
      <c r="H102" s="17">
        <v>1.3258104942474036</v>
      </c>
      <c r="I102" s="17">
        <v>0.28931209404286662</v>
      </c>
      <c r="J102" s="17">
        <v>0.62586848386685245</v>
      </c>
      <c r="K102" s="17">
        <v>1.3391472325971874</v>
      </c>
      <c r="L102" s="17">
        <v>-5.7309466146443944E-2</v>
      </c>
    </row>
    <row r="103" spans="2:12">
      <c r="B103" s="11">
        <v>98</v>
      </c>
      <c r="C103" s="17">
        <v>0.24108564216066311</v>
      </c>
      <c r="D103" s="17">
        <v>-0.84093555601894421</v>
      </c>
      <c r="E103" s="17">
        <v>-1.265097326704645</v>
      </c>
      <c r="F103" s="17">
        <v>-1.8794547680767957</v>
      </c>
      <c r="G103" s="17">
        <v>-3.43891401400312</v>
      </c>
      <c r="H103" s="17">
        <v>-2.0026631963273602</v>
      </c>
      <c r="I103" s="17">
        <v>-2.7784914611248284</v>
      </c>
      <c r="J103" s="17">
        <v>-4.144831289406226</v>
      </c>
      <c r="K103" s="17">
        <v>-3.9431040319930633</v>
      </c>
      <c r="L103" s="17">
        <v>-4.5005029206396729</v>
      </c>
    </row>
    <row r="104" spans="2:12">
      <c r="B104" s="11">
        <v>99</v>
      </c>
      <c r="C104" s="17">
        <v>0.34448696469451873</v>
      </c>
      <c r="D104" s="17">
        <v>-3.1935179977645722E-2</v>
      </c>
      <c r="E104" s="17">
        <v>-0.19869289195976783</v>
      </c>
      <c r="F104" s="17">
        <v>0.60621168390083224</v>
      </c>
      <c r="G104" s="17">
        <v>0.81845425328266685</v>
      </c>
      <c r="H104" s="17">
        <v>1.4943007776333253</v>
      </c>
      <c r="I104" s="17">
        <v>1.3469754770437548</v>
      </c>
      <c r="J104" s="17">
        <v>1.8146759615284642</v>
      </c>
      <c r="K104" s="17">
        <v>0.76283041183081846</v>
      </c>
      <c r="L104" s="17">
        <v>-0.39815748772850723</v>
      </c>
    </row>
    <row r="105" spans="2:12">
      <c r="B105" s="11">
        <v>100</v>
      </c>
      <c r="C105" s="17">
        <v>0.12132955258234819</v>
      </c>
      <c r="D105" s="17">
        <v>-0.53847354687059978</v>
      </c>
      <c r="E105" s="17">
        <v>0.21001181206629238</v>
      </c>
      <c r="F105" s="17">
        <v>0.25251410233511434</v>
      </c>
      <c r="G105" s="17">
        <v>0.80229767754962933</v>
      </c>
      <c r="H105" s="17">
        <v>1.7311854772099857</v>
      </c>
      <c r="I105" s="17">
        <v>1.2672536425067018</v>
      </c>
      <c r="J105" s="17">
        <v>-0.12827646305923346</v>
      </c>
      <c r="K105" s="17">
        <v>-1.0079877441801066</v>
      </c>
      <c r="L105" s="17">
        <v>-1.5982610800853529</v>
      </c>
    </row>
  </sheetData>
  <printOptions gridLinesSet="0"/>
  <pageMargins left="0.7" right="0.7" top="0.75" bottom="0.75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0.79998168889431442"/>
  </sheetPr>
  <dimension ref="B2:C2"/>
  <sheetViews>
    <sheetView showGridLines="0" zoomScale="130" zoomScaleNormal="130" workbookViewId="0"/>
  </sheetViews>
  <sheetFormatPr defaultRowHeight="14.45"/>
  <cols>
    <col min="2" max="2" width="23.28515625" customWidth="1"/>
    <col min="3" max="3" width="8.7109375" customWidth="1"/>
  </cols>
  <sheetData>
    <row r="2" spans="2:3">
      <c r="B2" t="s">
        <v>66</v>
      </c>
      <c r="C2" s="63"/>
    </row>
  </sheetData>
  <printOptions gridLinesSet="0"/>
  <pageMargins left="0.7" right="0.7" top="0.75" bottom="0.75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</sheetPr>
  <dimension ref="B2:F18"/>
  <sheetViews>
    <sheetView showGridLines="0" zoomScale="130" zoomScaleNormal="130" workbookViewId="0"/>
  </sheetViews>
  <sheetFormatPr defaultRowHeight="14.45"/>
  <cols>
    <col min="2" max="2" width="14.5703125" customWidth="1"/>
    <col min="3" max="6" width="10.5703125" customWidth="1"/>
  </cols>
  <sheetData>
    <row r="2" spans="2:6">
      <c r="B2" s="1" t="s">
        <v>18</v>
      </c>
    </row>
    <row r="3" spans="2:6">
      <c r="B3" s="1"/>
    </row>
    <row r="4" spans="2:6">
      <c r="C4" t="s">
        <v>19</v>
      </c>
    </row>
    <row r="5" spans="2:6">
      <c r="B5" s="9" t="s">
        <v>20</v>
      </c>
      <c r="C5" s="10">
        <v>0</v>
      </c>
      <c r="D5" s="10">
        <v>1</v>
      </c>
      <c r="E5" s="10">
        <v>2</v>
      </c>
      <c r="F5" s="10">
        <v>3</v>
      </c>
    </row>
    <row r="6" spans="2:6">
      <c r="B6" s="11">
        <v>2020</v>
      </c>
      <c r="C6">
        <v>330</v>
      </c>
      <c r="D6">
        <v>347</v>
      </c>
      <c r="E6">
        <v>372</v>
      </c>
      <c r="F6">
        <v>398</v>
      </c>
    </row>
    <row r="7" spans="2:6">
      <c r="B7" s="11">
        <v>2021</v>
      </c>
      <c r="C7">
        <v>334</v>
      </c>
      <c r="D7">
        <v>360</v>
      </c>
      <c r="E7">
        <v>394</v>
      </c>
    </row>
    <row r="8" spans="2:6">
      <c r="B8" s="11">
        <v>2022</v>
      </c>
      <c r="C8">
        <v>352</v>
      </c>
      <c r="D8">
        <v>385</v>
      </c>
    </row>
    <row r="9" spans="2:6">
      <c r="B9" s="11">
        <v>2023</v>
      </c>
      <c r="C9">
        <v>368</v>
      </c>
    </row>
    <row r="11" spans="2:6">
      <c r="B11" s="1" t="s">
        <v>21</v>
      </c>
    </row>
    <row r="13" spans="2:6">
      <c r="C13" t="s">
        <v>19</v>
      </c>
    </row>
    <row r="14" spans="2:6">
      <c r="B14" s="9" t="s">
        <v>20</v>
      </c>
      <c r="C14" s="10">
        <v>0</v>
      </c>
      <c r="D14" s="10">
        <v>1</v>
      </c>
      <c r="E14" s="10">
        <v>2</v>
      </c>
      <c r="F14" s="10">
        <v>3</v>
      </c>
    </row>
    <row r="15" spans="2:6">
      <c r="B15" s="11">
        <v>2020</v>
      </c>
      <c r="C15">
        <v>143</v>
      </c>
      <c r="D15">
        <v>195</v>
      </c>
      <c r="E15">
        <v>208</v>
      </c>
      <c r="F15">
        <v>230</v>
      </c>
    </row>
    <row r="16" spans="2:6">
      <c r="B16" s="11">
        <v>2021</v>
      </c>
      <c r="C16">
        <v>162</v>
      </c>
      <c r="D16">
        <v>201</v>
      </c>
      <c r="E16">
        <v>218</v>
      </c>
    </row>
    <row r="17" spans="2:4">
      <c r="B17" s="11">
        <v>2022</v>
      </c>
      <c r="C17">
        <v>159</v>
      </c>
      <c r="D17">
        <v>199</v>
      </c>
    </row>
    <row r="18" spans="2:4">
      <c r="B18" s="11">
        <v>2023</v>
      </c>
      <c r="C18">
        <v>168</v>
      </c>
    </row>
  </sheetData>
  <pageMargins left="0.7" right="0.7" top="0.75" bottom="0.75" header="0.5" footer="0.5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4" tint="0.79998168889431442"/>
  </sheetPr>
  <dimension ref="B2:C2"/>
  <sheetViews>
    <sheetView showGridLines="0" zoomScale="130" zoomScaleNormal="130" workbookViewId="0"/>
  </sheetViews>
  <sheetFormatPr defaultRowHeight="14.45"/>
  <cols>
    <col min="2" max="2" width="14" customWidth="1"/>
  </cols>
  <sheetData>
    <row r="2" spans="2:3">
      <c r="B2" t="s">
        <v>67</v>
      </c>
      <c r="C2" s="64"/>
    </row>
  </sheetData>
  <printOptions gridLinesSet="0"/>
  <pageMargins left="0.7" right="0.7" top="0.75" bottom="0.75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4" tint="0.79998168889431442"/>
  </sheetPr>
  <dimension ref="B2:K22"/>
  <sheetViews>
    <sheetView showGridLines="0" zoomScale="130" zoomScaleNormal="130" workbookViewId="0"/>
  </sheetViews>
  <sheetFormatPr defaultRowHeight="14.45"/>
  <sheetData>
    <row r="2" spans="2:11">
      <c r="B2" t="s">
        <v>68</v>
      </c>
    </row>
    <row r="3" spans="2:11">
      <c r="B3" s="34"/>
      <c r="C3" s="35"/>
      <c r="D3" s="35"/>
      <c r="E3" s="35"/>
      <c r="F3" s="35"/>
      <c r="G3" s="35"/>
      <c r="H3" s="35"/>
      <c r="I3" s="35"/>
      <c r="J3" s="35"/>
      <c r="K3" s="36"/>
    </row>
    <row r="4" spans="2:11">
      <c r="B4" s="65"/>
      <c r="C4" s="33"/>
      <c r="D4" s="33"/>
      <c r="E4" s="33"/>
      <c r="F4" s="33"/>
      <c r="G4" s="33"/>
      <c r="H4" s="33"/>
      <c r="I4" s="33"/>
      <c r="J4" s="33"/>
      <c r="K4" s="38"/>
    </row>
    <row r="5" spans="2:11">
      <c r="B5" s="37"/>
      <c r="C5" s="33"/>
      <c r="D5" s="33"/>
      <c r="E5" s="33"/>
      <c r="F5" s="33"/>
      <c r="G5" s="33"/>
      <c r="H5" s="33"/>
      <c r="I5" s="33"/>
      <c r="J5" s="33"/>
      <c r="K5" s="38"/>
    </row>
    <row r="6" spans="2:11">
      <c r="B6" s="37"/>
      <c r="C6" s="33"/>
      <c r="D6" s="33"/>
      <c r="E6" s="33"/>
      <c r="F6" s="33"/>
      <c r="G6" s="33"/>
      <c r="H6" s="33"/>
      <c r="I6" s="33"/>
      <c r="J6" s="33"/>
      <c r="K6" s="38"/>
    </row>
    <row r="7" spans="2:11">
      <c r="B7" s="37"/>
      <c r="C7" s="33"/>
      <c r="D7" s="33"/>
      <c r="E7" s="33"/>
      <c r="F7" s="33"/>
      <c r="G7" s="33"/>
      <c r="H7" s="33"/>
      <c r="I7" s="33"/>
      <c r="J7" s="33"/>
      <c r="K7" s="38"/>
    </row>
    <row r="8" spans="2:11">
      <c r="B8" s="37"/>
      <c r="C8" s="33"/>
      <c r="D8" s="33"/>
      <c r="E8" s="33"/>
      <c r="F8" s="33"/>
      <c r="G8" s="33"/>
      <c r="H8" s="33"/>
      <c r="I8" s="33"/>
      <c r="J8" s="33"/>
      <c r="K8" s="38"/>
    </row>
    <row r="9" spans="2:11">
      <c r="B9" s="37"/>
      <c r="C9" s="33"/>
      <c r="D9" s="33"/>
      <c r="E9" s="33"/>
      <c r="F9" s="33"/>
      <c r="G9" s="33"/>
      <c r="H9" s="33"/>
      <c r="I9" s="33"/>
      <c r="J9" s="33"/>
      <c r="K9" s="38"/>
    </row>
    <row r="10" spans="2:11">
      <c r="B10" s="37"/>
      <c r="C10" s="33"/>
      <c r="D10" s="33"/>
      <c r="E10" s="33"/>
      <c r="F10" s="33"/>
      <c r="G10" s="33"/>
      <c r="H10" s="33"/>
      <c r="I10" s="33"/>
      <c r="J10" s="33"/>
      <c r="K10" s="38"/>
    </row>
    <row r="11" spans="2:11">
      <c r="B11" s="39"/>
      <c r="C11" s="40"/>
      <c r="D11" s="40"/>
      <c r="E11" s="40"/>
      <c r="F11" s="40"/>
      <c r="G11" s="40"/>
      <c r="H11" s="40"/>
      <c r="I11" s="40"/>
      <c r="J11" s="40"/>
      <c r="K11" s="41"/>
    </row>
    <row r="13" spans="2:11">
      <c r="B13" t="s">
        <v>69</v>
      </c>
    </row>
    <row r="14" spans="2:11">
      <c r="B14" s="34"/>
      <c r="C14" s="35"/>
      <c r="D14" s="35"/>
      <c r="E14" s="35"/>
      <c r="F14" s="35"/>
      <c r="G14" s="35"/>
      <c r="H14" s="35"/>
      <c r="I14" s="35"/>
      <c r="J14" s="35"/>
      <c r="K14" s="36"/>
    </row>
    <row r="15" spans="2:11">
      <c r="B15" s="37"/>
      <c r="C15" s="33"/>
      <c r="D15" s="33"/>
      <c r="E15" s="33"/>
      <c r="F15" s="33"/>
      <c r="G15" s="33"/>
      <c r="H15" s="33"/>
      <c r="I15" s="33"/>
      <c r="J15" s="33"/>
      <c r="K15" s="38"/>
    </row>
    <row r="16" spans="2:11">
      <c r="B16" s="37"/>
      <c r="C16" s="33"/>
      <c r="D16" s="33"/>
      <c r="E16" s="33"/>
      <c r="F16" s="33"/>
      <c r="G16" s="33"/>
      <c r="H16" s="33"/>
      <c r="I16" s="33"/>
      <c r="J16" s="33"/>
      <c r="K16" s="38"/>
    </row>
    <row r="17" spans="2:11">
      <c r="B17" s="37"/>
      <c r="C17" s="33"/>
      <c r="D17" s="33"/>
      <c r="E17" s="33"/>
      <c r="F17" s="33"/>
      <c r="G17" s="33"/>
      <c r="H17" s="33"/>
      <c r="I17" s="33"/>
      <c r="J17" s="33"/>
      <c r="K17" s="38"/>
    </row>
    <row r="18" spans="2:11">
      <c r="B18" s="37"/>
      <c r="C18" s="33"/>
      <c r="D18" s="33"/>
      <c r="E18" s="33"/>
      <c r="F18" s="33"/>
      <c r="G18" s="33"/>
      <c r="H18" s="33"/>
      <c r="I18" s="33"/>
      <c r="J18" s="33"/>
      <c r="K18" s="38"/>
    </row>
    <row r="19" spans="2:11">
      <c r="B19" s="37"/>
      <c r="C19" s="33"/>
      <c r="D19" s="33"/>
      <c r="E19" s="33"/>
      <c r="F19" s="33"/>
      <c r="G19" s="33"/>
      <c r="H19" s="33"/>
      <c r="I19" s="33"/>
      <c r="J19" s="33"/>
      <c r="K19" s="38"/>
    </row>
    <row r="20" spans="2:11">
      <c r="B20" s="37"/>
      <c r="C20" s="33"/>
      <c r="D20" s="33"/>
      <c r="E20" s="33"/>
      <c r="F20" s="33"/>
      <c r="G20" s="33"/>
      <c r="H20" s="33"/>
      <c r="I20" s="33"/>
      <c r="J20" s="33"/>
      <c r="K20" s="38"/>
    </row>
    <row r="21" spans="2:11">
      <c r="B21" s="37"/>
      <c r="C21" s="33"/>
      <c r="D21" s="33"/>
      <c r="E21" s="33"/>
      <c r="F21" s="33"/>
      <c r="G21" s="33"/>
      <c r="H21" s="33"/>
      <c r="I21" s="33"/>
      <c r="J21" s="33"/>
      <c r="K21" s="38"/>
    </row>
    <row r="22" spans="2:11">
      <c r="B22" s="39"/>
      <c r="C22" s="40"/>
      <c r="D22" s="40"/>
      <c r="E22" s="40"/>
      <c r="F22" s="40"/>
      <c r="G22" s="40"/>
      <c r="H22" s="40"/>
      <c r="I22" s="40"/>
      <c r="J22" s="40"/>
      <c r="K22" s="41"/>
    </row>
  </sheetData>
  <printOptions gridLinesSet="0"/>
  <pageMargins left="0.7" right="0.7" top="0.75" bottom="0.75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4" tint="0.79998168889431442"/>
  </sheetPr>
  <dimension ref="B2:C2"/>
  <sheetViews>
    <sheetView showGridLines="0" zoomScale="130" zoomScaleNormal="130" workbookViewId="0"/>
  </sheetViews>
  <sheetFormatPr defaultRowHeight="14.45"/>
  <cols>
    <col min="2" max="2" width="18" customWidth="1"/>
    <col min="3" max="3" width="8.7109375" customWidth="1"/>
  </cols>
  <sheetData>
    <row r="2" spans="2:3">
      <c r="B2" t="s">
        <v>70</v>
      </c>
      <c r="C2" s="66"/>
    </row>
  </sheetData>
  <printOptions gridLinesSet="0"/>
  <pageMargins left="0.7" right="0.7" top="0.75" bottom="0.75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4" tint="0.79998168889431442"/>
  </sheetPr>
  <dimension ref="B2:K23"/>
  <sheetViews>
    <sheetView showGridLines="0" zoomScale="130" zoomScaleNormal="130" workbookViewId="0"/>
  </sheetViews>
  <sheetFormatPr defaultRowHeight="14.45"/>
  <cols>
    <col min="2" max="2" width="12.7109375" customWidth="1"/>
    <col min="12" max="13" width="8.7109375"/>
  </cols>
  <sheetData>
    <row r="2" spans="2:11">
      <c r="B2" t="s">
        <v>23</v>
      </c>
      <c r="C2" s="19"/>
      <c r="D2" s="19"/>
      <c r="E2" s="19"/>
      <c r="F2" s="19"/>
      <c r="G2" s="19"/>
      <c r="H2" s="19"/>
      <c r="I2" s="19"/>
      <c r="J2" s="19"/>
      <c r="K2" s="19"/>
    </row>
    <row r="3" spans="2:11">
      <c r="B3" s="54"/>
      <c r="C3" s="55"/>
      <c r="D3" s="55"/>
      <c r="E3" s="55"/>
      <c r="F3" s="55"/>
      <c r="G3" s="55"/>
      <c r="H3" s="55"/>
      <c r="I3" s="55"/>
      <c r="J3" s="55"/>
      <c r="K3" s="56"/>
    </row>
    <row r="4" spans="2:11">
      <c r="B4" s="57"/>
      <c r="C4" s="58"/>
      <c r="D4" s="58"/>
      <c r="E4" s="58"/>
      <c r="F4" s="58"/>
      <c r="G4" s="58"/>
      <c r="H4" s="58"/>
      <c r="I4" s="58"/>
      <c r="J4" s="58"/>
      <c r="K4" s="59"/>
    </row>
    <row r="5" spans="2:11">
      <c r="B5" s="57"/>
      <c r="C5" s="58"/>
      <c r="D5" s="58"/>
      <c r="E5" s="58"/>
      <c r="F5" s="58"/>
      <c r="G5" s="58"/>
      <c r="H5" s="58"/>
      <c r="I5" s="58"/>
      <c r="J5" s="58"/>
      <c r="K5" s="59"/>
    </row>
    <row r="6" spans="2:11">
      <c r="B6" s="57"/>
      <c r="C6" s="58"/>
      <c r="D6" s="58"/>
      <c r="E6" s="58"/>
      <c r="F6" s="58"/>
      <c r="G6" s="58"/>
      <c r="H6" s="58"/>
      <c r="I6" s="58"/>
      <c r="J6" s="58"/>
      <c r="K6" s="59"/>
    </row>
    <row r="7" spans="2:11">
      <c r="B7" s="57"/>
      <c r="C7" s="58"/>
      <c r="D7" s="58"/>
      <c r="E7" s="58"/>
      <c r="F7" s="58"/>
      <c r="G7" s="58"/>
      <c r="H7" s="58"/>
      <c r="I7" s="58"/>
      <c r="J7" s="58"/>
      <c r="K7" s="59"/>
    </row>
    <row r="8" spans="2:11">
      <c r="B8" s="57"/>
      <c r="C8" s="58"/>
      <c r="D8" s="58"/>
      <c r="E8" s="58"/>
      <c r="F8" s="58"/>
      <c r="G8" s="58"/>
      <c r="H8" s="58"/>
      <c r="I8" s="58"/>
      <c r="J8" s="58"/>
      <c r="K8" s="59"/>
    </row>
    <row r="9" spans="2:11">
      <c r="B9" s="57"/>
      <c r="C9" s="58"/>
      <c r="D9" s="58"/>
      <c r="E9" s="58"/>
      <c r="F9" s="58"/>
      <c r="G9" s="58"/>
      <c r="H9" s="58"/>
      <c r="I9" s="58"/>
      <c r="J9" s="58"/>
      <c r="K9" s="59"/>
    </row>
    <row r="10" spans="2:11">
      <c r="B10" s="57"/>
      <c r="C10" s="58"/>
      <c r="D10" s="58"/>
      <c r="E10" s="58"/>
      <c r="F10" s="58"/>
      <c r="G10" s="58"/>
      <c r="H10" s="58"/>
      <c r="I10" s="58"/>
      <c r="J10" s="58"/>
      <c r="K10" s="59"/>
    </row>
    <row r="11" spans="2:11">
      <c r="B11" s="57"/>
      <c r="C11" s="58"/>
      <c r="D11" s="58"/>
      <c r="E11" s="58"/>
      <c r="F11" s="58"/>
      <c r="G11" s="58"/>
      <c r="H11" s="58"/>
      <c r="I11" s="58"/>
      <c r="J11" s="58"/>
      <c r="K11" s="59"/>
    </row>
    <row r="12" spans="2:11">
      <c r="B12" s="60"/>
      <c r="C12" s="61"/>
      <c r="D12" s="61"/>
      <c r="E12" s="61"/>
      <c r="F12" s="61"/>
      <c r="G12" s="61"/>
      <c r="H12" s="61"/>
      <c r="I12" s="61"/>
      <c r="J12" s="61"/>
      <c r="K12" s="62"/>
    </row>
    <row r="17" customFormat="1"/>
    <row r="18" customFormat="1"/>
    <row r="19" customFormat="1"/>
    <row r="20" customFormat="1"/>
    <row r="21" customFormat="1"/>
    <row r="22" customFormat="1"/>
    <row r="23" customFormat="1"/>
  </sheetData>
  <printOptions gridLinesSet="0"/>
  <pageMargins left="0.7" right="0.7" top="0.75" bottom="0.75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79998168889431442"/>
  </sheetPr>
  <dimension ref="B2:C2"/>
  <sheetViews>
    <sheetView showGridLines="0" zoomScale="130" zoomScaleNormal="130" workbookViewId="0"/>
  </sheetViews>
  <sheetFormatPr defaultRowHeight="14.45"/>
  <cols>
    <col min="1" max="1" width="8.7109375" customWidth="1"/>
    <col min="2" max="2" width="11.42578125" customWidth="1"/>
    <col min="3" max="3" width="8.7109375" customWidth="1"/>
  </cols>
  <sheetData>
    <row r="2" spans="2:3">
      <c r="B2" t="s">
        <v>22</v>
      </c>
      <c r="C2" s="29"/>
    </row>
  </sheetData>
  <printOptions gridLinesSet="0"/>
  <pageMargins left="0.7" right="0.7" top="0.75" bottom="0.75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79998168889431442"/>
  </sheetPr>
  <dimension ref="B2:C2"/>
  <sheetViews>
    <sheetView showGridLines="0" zoomScale="130" zoomScaleNormal="130" workbookViewId="0"/>
  </sheetViews>
  <sheetFormatPr defaultRowHeight="14.45"/>
  <cols>
    <col min="1" max="1" width="8.7109375" customWidth="1"/>
    <col min="2" max="2" width="11.42578125" customWidth="1"/>
    <col min="3" max="6" width="8.7109375" customWidth="1"/>
  </cols>
  <sheetData>
    <row r="2" spans="2:3">
      <c r="B2" t="s">
        <v>22</v>
      </c>
      <c r="C2" s="29"/>
    </row>
  </sheetData>
  <printOptions gridLinesSet="0"/>
  <pageMargins left="0.7" right="0.7" top="0.75" bottom="0.75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</sheetPr>
  <dimension ref="B2:K12"/>
  <sheetViews>
    <sheetView showGridLines="0" zoomScale="130" zoomScaleNormal="130" workbookViewId="0"/>
  </sheetViews>
  <sheetFormatPr defaultRowHeight="14.45"/>
  <cols>
    <col min="2" max="2" width="12.7109375" customWidth="1"/>
  </cols>
  <sheetData>
    <row r="2" spans="2:11">
      <c r="B2" t="s">
        <v>23</v>
      </c>
    </row>
    <row r="3" spans="2:11">
      <c r="B3" s="34"/>
      <c r="C3" s="35"/>
      <c r="D3" s="35"/>
      <c r="E3" s="35"/>
      <c r="F3" s="35"/>
      <c r="G3" s="35"/>
      <c r="H3" s="35"/>
      <c r="I3" s="35"/>
      <c r="J3" s="35"/>
      <c r="K3" s="36"/>
    </row>
    <row r="4" spans="2:11">
      <c r="B4" s="37"/>
      <c r="C4" s="33"/>
      <c r="D4" s="33"/>
      <c r="E4" s="33"/>
      <c r="F4" s="33"/>
      <c r="G4" s="33"/>
      <c r="H4" s="33"/>
      <c r="I4" s="33"/>
      <c r="J4" s="33"/>
      <c r="K4" s="38"/>
    </row>
    <row r="5" spans="2:11">
      <c r="B5" s="37"/>
      <c r="C5" s="33"/>
      <c r="D5" s="33"/>
      <c r="E5" s="33"/>
      <c r="F5" s="33"/>
      <c r="G5" s="33"/>
      <c r="H5" s="33"/>
      <c r="I5" s="33"/>
      <c r="J5" s="33"/>
      <c r="K5" s="38"/>
    </row>
    <row r="6" spans="2:11">
      <c r="B6" s="37"/>
      <c r="C6" s="33"/>
      <c r="D6" s="33"/>
      <c r="E6" s="33"/>
      <c r="F6" s="33"/>
      <c r="G6" s="33"/>
      <c r="H6" s="33"/>
      <c r="I6" s="33"/>
      <c r="J6" s="33"/>
      <c r="K6" s="38"/>
    </row>
    <row r="7" spans="2:11">
      <c r="B7" s="37"/>
      <c r="C7" s="33"/>
      <c r="D7" s="33"/>
      <c r="E7" s="33"/>
      <c r="F7" s="33"/>
      <c r="G7" s="33"/>
      <c r="H7" s="33"/>
      <c r="I7" s="33"/>
      <c r="J7" s="33"/>
      <c r="K7" s="38"/>
    </row>
    <row r="8" spans="2:11">
      <c r="B8" s="37"/>
      <c r="C8" s="33"/>
      <c r="D8" s="33"/>
      <c r="E8" s="33"/>
      <c r="F8" s="33"/>
      <c r="G8" s="33"/>
      <c r="H8" s="33"/>
      <c r="I8" s="33"/>
      <c r="J8" s="33"/>
      <c r="K8" s="38"/>
    </row>
    <row r="9" spans="2:11">
      <c r="B9" s="37"/>
      <c r="C9" s="33"/>
      <c r="D9" s="33"/>
      <c r="E9" s="33"/>
      <c r="F9" s="33"/>
      <c r="G9" s="33"/>
      <c r="H9" s="33"/>
      <c r="I9" s="33"/>
      <c r="J9" s="33"/>
      <c r="K9" s="38"/>
    </row>
    <row r="10" spans="2:11">
      <c r="B10" s="37"/>
      <c r="C10" s="33"/>
      <c r="D10" s="33"/>
      <c r="E10" s="33"/>
      <c r="F10" s="33"/>
      <c r="G10" s="33"/>
      <c r="H10" s="33"/>
      <c r="I10" s="33"/>
      <c r="J10" s="33"/>
      <c r="K10" s="38"/>
    </row>
    <row r="11" spans="2:11">
      <c r="B11" s="37"/>
      <c r="C11" s="33"/>
      <c r="D11" s="33"/>
      <c r="E11" s="33"/>
      <c r="F11" s="33"/>
      <c r="G11" s="33"/>
      <c r="H11" s="33"/>
      <c r="I11" s="33"/>
      <c r="J11" s="33"/>
      <c r="K11" s="38"/>
    </row>
    <row r="12" spans="2:11">
      <c r="B12" s="39"/>
      <c r="C12" s="40"/>
      <c r="D12" s="40"/>
      <c r="E12" s="40"/>
      <c r="F12" s="40"/>
      <c r="G12" s="40"/>
      <c r="H12" s="40"/>
      <c r="I12" s="40"/>
      <c r="J12" s="40"/>
      <c r="K12" s="41"/>
    </row>
  </sheetData>
  <printOptions gridLinesSet="0"/>
  <pageMargins left="0.7" right="0.7" top="0.75" bottom="0.75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79998168889431442"/>
  </sheetPr>
  <dimension ref="B2:H14"/>
  <sheetViews>
    <sheetView showGridLines="0" zoomScale="130" zoomScaleNormal="130" workbookViewId="0"/>
  </sheetViews>
  <sheetFormatPr defaultRowHeight="14.45"/>
  <cols>
    <col min="2" max="2" width="9.28515625" bestFit="1" customWidth="1"/>
    <col min="3" max="3" width="13.85546875" bestFit="1" customWidth="1"/>
    <col min="4" max="4" width="17" bestFit="1" customWidth="1"/>
    <col min="5" max="5" width="13.140625" style="12" bestFit="1" customWidth="1"/>
    <col min="6" max="6" width="14.28515625" style="12" bestFit="1" customWidth="1"/>
    <col min="7" max="7" width="25.28515625" style="12" bestFit="1" customWidth="1"/>
    <col min="8" max="8" width="8.42578125" style="12" bestFit="1" customWidth="1"/>
  </cols>
  <sheetData>
    <row r="2" spans="2:8">
      <c r="B2" s="1" t="s">
        <v>24</v>
      </c>
    </row>
    <row r="4" spans="2:8">
      <c r="B4" s="9" t="s">
        <v>25</v>
      </c>
      <c r="C4" s="10" t="s">
        <v>26</v>
      </c>
      <c r="D4" s="10" t="s">
        <v>27</v>
      </c>
      <c r="E4" s="13" t="s">
        <v>28</v>
      </c>
      <c r="F4" s="13" t="s">
        <v>29</v>
      </c>
      <c r="G4" s="13" t="s">
        <v>30</v>
      </c>
      <c r="H4" s="13" t="s">
        <v>31</v>
      </c>
    </row>
    <row r="5" spans="2:8">
      <c r="B5" s="11" t="s">
        <v>32</v>
      </c>
      <c r="C5" t="s">
        <v>33</v>
      </c>
      <c r="D5" t="s">
        <v>34</v>
      </c>
      <c r="E5" s="12">
        <v>13</v>
      </c>
      <c r="F5" s="12">
        <v>16</v>
      </c>
      <c r="G5" s="12">
        <v>18</v>
      </c>
      <c r="H5" s="14" t="s">
        <v>35</v>
      </c>
    </row>
    <row r="6" spans="2:8">
      <c r="B6" s="11" t="s">
        <v>36</v>
      </c>
      <c r="C6" t="s">
        <v>33</v>
      </c>
      <c r="D6" t="s">
        <v>37</v>
      </c>
      <c r="E6" s="12">
        <v>7</v>
      </c>
      <c r="F6" s="12">
        <v>28</v>
      </c>
      <c r="G6" s="14" t="s">
        <v>38</v>
      </c>
      <c r="H6" s="12">
        <v>2.6070000000000002</v>
      </c>
    </row>
    <row r="7" spans="2:8">
      <c r="B7" s="11" t="s">
        <v>39</v>
      </c>
      <c r="C7" t="s">
        <v>40</v>
      </c>
      <c r="D7" t="s">
        <v>34</v>
      </c>
      <c r="E7" s="12">
        <v>5</v>
      </c>
      <c r="F7" s="12">
        <v>16</v>
      </c>
      <c r="G7" s="12">
        <v>18</v>
      </c>
      <c r="H7" s="15">
        <v>1.64</v>
      </c>
    </row>
    <row r="8" spans="2:8">
      <c r="B8" s="11" t="s">
        <v>41</v>
      </c>
      <c r="C8" t="s">
        <v>40</v>
      </c>
      <c r="D8" t="s">
        <v>37</v>
      </c>
      <c r="E8" s="12">
        <v>8</v>
      </c>
      <c r="F8" s="12">
        <v>19</v>
      </c>
      <c r="G8" s="12">
        <v>24</v>
      </c>
      <c r="H8" s="12">
        <v>8.2840000000000007</v>
      </c>
    </row>
    <row r="10" spans="2:8">
      <c r="B10" s="1" t="s">
        <v>42</v>
      </c>
    </row>
    <row r="12" spans="2:8">
      <c r="B12" s="9" t="s">
        <v>43</v>
      </c>
      <c r="C12" s="13" t="s">
        <v>28</v>
      </c>
      <c r="D12" s="13" t="s">
        <v>31</v>
      </c>
      <c r="E12" s="13" t="s">
        <v>7</v>
      </c>
    </row>
    <row r="13" spans="2:8">
      <c r="B13" s="11" t="s">
        <v>34</v>
      </c>
      <c r="C13" s="12">
        <v>5</v>
      </c>
      <c r="D13" s="12">
        <v>15</v>
      </c>
      <c r="E13" s="16">
        <v>0.2</v>
      </c>
    </row>
    <row r="14" spans="2:8">
      <c r="B14" s="11" t="s">
        <v>37</v>
      </c>
      <c r="C14" s="12">
        <v>3</v>
      </c>
      <c r="D14" s="12">
        <v>25</v>
      </c>
      <c r="E14" s="14" t="s">
        <v>44</v>
      </c>
    </row>
  </sheetData>
  <printOptions gridLinesSet="0"/>
  <pageMargins left="0.7" right="0.7" top="0.75" bottom="0.75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79998168889431442"/>
  </sheetPr>
  <dimension ref="B2:C6"/>
  <sheetViews>
    <sheetView showGridLines="0" zoomScale="130" zoomScaleNormal="130" workbookViewId="0"/>
  </sheetViews>
  <sheetFormatPr defaultRowHeight="14.45"/>
  <cols>
    <col min="2" max="2" width="11.42578125" customWidth="1"/>
    <col min="3" max="3" width="8.7109375" customWidth="1"/>
  </cols>
  <sheetData>
    <row r="2" spans="2:3">
      <c r="B2" t="s">
        <v>45</v>
      </c>
      <c r="C2" s="30"/>
    </row>
    <row r="4" spans="2:3">
      <c r="B4" t="s">
        <v>46</v>
      </c>
      <c r="C4" s="31"/>
    </row>
    <row r="6" spans="2:3">
      <c r="B6" t="s">
        <v>47</v>
      </c>
      <c r="C6" s="32"/>
    </row>
  </sheetData>
  <printOptions gridLinesSet="0"/>
  <pageMargins left="0.7" right="0.7" top="0.75" bottom="0.75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79998168889431442"/>
  </sheetPr>
  <dimension ref="B2:K12"/>
  <sheetViews>
    <sheetView showGridLines="0" zoomScale="130" zoomScaleNormal="130" workbookViewId="0"/>
  </sheetViews>
  <sheetFormatPr defaultRowHeight="14.45"/>
  <cols>
    <col min="2" max="2" width="12.7109375" customWidth="1"/>
  </cols>
  <sheetData>
    <row r="2" spans="2:11">
      <c r="B2" t="s">
        <v>23</v>
      </c>
    </row>
    <row r="3" spans="2:11">
      <c r="B3" s="34"/>
      <c r="C3" s="35"/>
      <c r="D3" s="35"/>
      <c r="E3" s="35"/>
      <c r="F3" s="35"/>
      <c r="G3" s="35"/>
      <c r="H3" s="35"/>
      <c r="I3" s="35"/>
      <c r="J3" s="35"/>
      <c r="K3" s="36"/>
    </row>
    <row r="4" spans="2:11">
      <c r="B4" s="37"/>
      <c r="C4" s="33"/>
      <c r="D4" s="33"/>
      <c r="E4" s="33"/>
      <c r="F4" s="33"/>
      <c r="G4" s="33"/>
      <c r="H4" s="33"/>
      <c r="I4" s="33"/>
      <c r="J4" s="33"/>
      <c r="K4" s="38"/>
    </row>
    <row r="5" spans="2:11">
      <c r="B5" s="37"/>
      <c r="C5" s="33"/>
      <c r="D5" s="33"/>
      <c r="E5" s="33"/>
      <c r="F5" s="33"/>
      <c r="G5" s="33"/>
      <c r="H5" s="33"/>
      <c r="I5" s="33"/>
      <c r="J5" s="33"/>
      <c r="K5" s="38"/>
    </row>
    <row r="6" spans="2:11">
      <c r="B6" s="37"/>
      <c r="C6" s="33"/>
      <c r="D6" s="33"/>
      <c r="E6" s="33"/>
      <c r="F6" s="33"/>
      <c r="G6" s="33"/>
      <c r="H6" s="33"/>
      <c r="I6" s="33"/>
      <c r="J6" s="33"/>
      <c r="K6" s="38"/>
    </row>
    <row r="7" spans="2:11">
      <c r="B7" s="37"/>
      <c r="C7" s="33"/>
      <c r="D7" s="33"/>
      <c r="E7" s="33"/>
      <c r="F7" s="33"/>
      <c r="G7" s="33"/>
      <c r="H7" s="33"/>
      <c r="I7" s="33"/>
      <c r="J7" s="33"/>
      <c r="K7" s="38"/>
    </row>
    <row r="8" spans="2:11">
      <c r="B8" s="37"/>
      <c r="C8" s="33"/>
      <c r="D8" s="33"/>
      <c r="E8" s="33"/>
      <c r="F8" s="33"/>
      <c r="G8" s="33"/>
      <c r="H8" s="33"/>
      <c r="I8" s="33"/>
      <c r="J8" s="33"/>
      <c r="K8" s="38"/>
    </row>
    <row r="9" spans="2:11">
      <c r="B9" s="37"/>
      <c r="C9" s="33"/>
      <c r="D9" s="33"/>
      <c r="E9" s="33"/>
      <c r="F9" s="33"/>
      <c r="G9" s="33"/>
      <c r="H9" s="33"/>
      <c r="I9" s="33"/>
      <c r="J9" s="33"/>
      <c r="K9" s="38"/>
    </row>
    <row r="10" spans="2:11">
      <c r="B10" s="37"/>
      <c r="C10" s="42"/>
      <c r="D10" s="33"/>
      <c r="E10" s="33"/>
      <c r="F10" s="33"/>
      <c r="G10" s="33"/>
      <c r="H10" s="33"/>
      <c r="I10" s="33"/>
      <c r="J10" s="33"/>
      <c r="K10" s="38"/>
    </row>
    <row r="11" spans="2:11">
      <c r="B11" s="37"/>
      <c r="C11" s="33"/>
      <c r="D11" s="33"/>
      <c r="E11" s="33"/>
      <c r="F11" s="33"/>
      <c r="G11" s="33"/>
      <c r="H11" s="33"/>
      <c r="I11" s="33"/>
      <c r="J11" s="33"/>
      <c r="K11" s="38"/>
    </row>
    <row r="12" spans="2:11">
      <c r="B12" s="39"/>
      <c r="C12" s="40"/>
      <c r="D12" s="40"/>
      <c r="E12" s="40"/>
      <c r="F12" s="40"/>
      <c r="G12" s="40"/>
      <c r="H12" s="40"/>
      <c r="I12" s="40"/>
      <c r="J12" s="40"/>
      <c r="K12" s="41"/>
    </row>
  </sheetData>
  <printOptions gridLinesSet="0"/>
  <pageMargins left="0.7" right="0.7" top="0.75" bottom="0.75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0.79998168889431442"/>
  </sheetPr>
  <dimension ref="B2:C2"/>
  <sheetViews>
    <sheetView showGridLines="0" zoomScale="130" zoomScaleNormal="130" workbookViewId="0"/>
  </sheetViews>
  <sheetFormatPr defaultRowHeight="14.45"/>
  <cols>
    <col min="2" max="2" width="23.28515625" bestFit="1" customWidth="1"/>
  </cols>
  <sheetData>
    <row r="2" spans="2:3">
      <c r="B2" t="s">
        <v>48</v>
      </c>
      <c r="C2" s="43"/>
    </row>
  </sheetData>
  <printOptions gridLinesSet="0"/>
  <pageMargins left="0.7" right="0.7" top="0.75" bottom="0.75" header="0.5" footer="0.5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D9F350256FC04C9EF19E11D9C59124" ma:contentTypeVersion="16" ma:contentTypeDescription="Create a new document." ma:contentTypeScope="" ma:versionID="a1edf7eaa26769fbd3bb08dbe289970f">
  <xsd:schema xmlns:xsd="http://www.w3.org/2001/XMLSchema" xmlns:xs="http://www.w3.org/2001/XMLSchema" xmlns:p="http://schemas.microsoft.com/office/2006/metadata/properties" xmlns:ns2="a7e82283-17b9-4d2e-a750-27f219094220" xmlns:ns3="724395a5-9866-4f6b-88f5-95467eafe09f" targetNamespace="http://schemas.microsoft.com/office/2006/metadata/properties" ma:root="true" ma:fieldsID="b644364b1be0d0cf03ba45fdfaec10b1" ns2:_="" ns3:_="">
    <xsd:import namespace="a7e82283-17b9-4d2e-a750-27f219094220"/>
    <xsd:import namespace="724395a5-9866-4f6b-88f5-95467eafe0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e82283-17b9-4d2e-a750-27f2190942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2764dbc-7309-45b3-8ffb-b5aa3fc55a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4395a5-9866-4f6b-88f5-95467eafe09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6c3e70e-9e06-41d9-9fa0-227894058239}" ma:internalName="TaxCatchAll" ma:showField="CatchAllData" ma:web="724395a5-9866-4f6b-88f5-95467eafe0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24395a5-9866-4f6b-88f5-95467eafe09f" xsi:nil="true"/>
    <lcf76f155ced4ddcb4097134ff3c332f xmlns="a7e82283-17b9-4d2e-a750-27f21909422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1DC4DD0-09D3-4868-A31B-9FDECCAE738D}"/>
</file>

<file path=customXml/itemProps2.xml><?xml version="1.0" encoding="utf-8"?>
<ds:datastoreItem xmlns:ds="http://schemas.openxmlformats.org/officeDocument/2006/customXml" ds:itemID="{E166F025-11DE-4CF6-9B92-DD4C40D604B0}"/>
</file>

<file path=customXml/itemProps3.xml><?xml version="1.0" encoding="utf-8"?>
<ds:datastoreItem xmlns:ds="http://schemas.openxmlformats.org/officeDocument/2006/customXml" ds:itemID="{86146143-28C9-478B-846C-B64B86AD91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Simon Hubbard</dc:creator>
  <cp:keywords/>
  <dc:description/>
  <cp:lastModifiedBy>Alvin Kissoon</cp:lastModifiedBy>
  <cp:revision/>
  <dcterms:created xsi:type="dcterms:W3CDTF">2024-06-21T17:29:28Z</dcterms:created>
  <dcterms:modified xsi:type="dcterms:W3CDTF">2025-01-08T19:19:57Z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0x010100BED9F350256FC04C9EF19E11D9C59124</vt:lpwstr>
  </property>
  <property fmtid="{D5CDD505-2E9C-101B-9397-08002B2CF9AE}" pid="3" name="MediaServiceImageTags">
    <vt:lpwstr/>
  </property>
</Properties>
</file>